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P:\Thesis stuff\Results\Bioinformatics\Proteome (Juan Calvete)\Post-analysis\"/>
    </mc:Choice>
  </mc:AlternateContent>
  <xr:revisionPtr revIDLastSave="0" documentId="13_ncr:1_{1674511A-A273-497E-9DE2-F8FA29D030A0}" xr6:coauthVersionLast="41" xr6:coauthVersionMax="41" xr10:uidLastSave="{00000000-0000-0000-0000-000000000000}"/>
  <bookViews>
    <workbookView xWindow="-120" yWindow="-120" windowWidth="29040" windowHeight="15840" activeTab="3" xr2:uid="{00000000-000D-0000-FFFF-FFFF00000000}"/>
  </bookViews>
  <sheets>
    <sheet name="17_Naja_kaouthia_Liverpool_unko" sheetId="1" r:id="rId1"/>
    <sheet name="for alignment" sheetId="2" r:id="rId2"/>
    <sheet name="Transcriptome comparison" sheetId="3" r:id="rId3"/>
    <sheet name="Proteoform count" sheetId="4" r:id="rId4"/>
  </sheets>
  <definedNames>
    <definedName name="_xlnm._FilterDatabase" localSheetId="0" hidden="1">'17_Naja_kaouthia_Liverpool_unko'!$A$2:$H$132</definedName>
    <definedName name="_xlnm._FilterDatabase" localSheetId="1" hidden="1">'for alignment'!$A$1:$E$1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11" i="4" l="1"/>
  <c r="K10" i="4"/>
  <c r="K9" i="4"/>
  <c r="K8" i="4"/>
  <c r="K7" i="4"/>
  <c r="K2" i="4"/>
  <c r="J3" i="4" l="1"/>
  <c r="J4" i="4"/>
  <c r="J5" i="4"/>
  <c r="I6" i="4"/>
  <c r="J6" i="4" s="1"/>
  <c r="I2" i="4"/>
  <c r="J2" i="4" s="1"/>
  <c r="B134" i="1" l="1"/>
  <c r="C130" i="1" l="1"/>
  <c r="C16" i="1"/>
  <c r="C31" i="1"/>
  <c r="C37" i="1"/>
  <c r="C77" i="1"/>
  <c r="C114" i="1"/>
  <c r="C12" i="1"/>
  <c r="C55" i="1"/>
  <c r="C66" i="1"/>
  <c r="C56" i="1"/>
  <c r="C104" i="1"/>
  <c r="C28" i="1"/>
  <c r="C42" i="1"/>
  <c r="C29" i="1"/>
  <c r="C78" i="1"/>
  <c r="C34" i="1"/>
  <c r="C88" i="1"/>
  <c r="C117" i="1"/>
  <c r="C64" i="1"/>
  <c r="C4" i="1"/>
  <c r="C63" i="1"/>
  <c r="C54" i="1"/>
  <c r="C14" i="1"/>
  <c r="C43" i="1"/>
  <c r="C47" i="1"/>
  <c r="C44" i="1"/>
  <c r="C15" i="1"/>
  <c r="C50" i="1"/>
  <c r="C39" i="1"/>
  <c r="C20" i="1"/>
  <c r="C71" i="1"/>
  <c r="C109" i="1"/>
  <c r="C98" i="1"/>
  <c r="C122" i="1"/>
  <c r="C6" i="1"/>
  <c r="C24" i="1"/>
  <c r="C5" i="1"/>
  <c r="C17" i="1"/>
  <c r="C62" i="1"/>
  <c r="C65" i="1"/>
  <c r="C23" i="1"/>
  <c r="C61" i="1"/>
  <c r="C112" i="1"/>
  <c r="C52" i="1"/>
  <c r="C85" i="1"/>
  <c r="C49" i="1"/>
  <c r="C73" i="1"/>
  <c r="C3" i="1"/>
  <c r="C26" i="1"/>
  <c r="C116" i="1"/>
  <c r="C83" i="1"/>
  <c r="C84" i="1"/>
  <c r="C108" i="1"/>
  <c r="C67" i="1"/>
  <c r="C46" i="1"/>
  <c r="C102" i="1"/>
  <c r="C126" i="1"/>
  <c r="C96" i="1"/>
  <c r="C127" i="1"/>
  <c r="C41" i="1"/>
  <c r="C38" i="1"/>
  <c r="C18" i="1"/>
  <c r="C36" i="1"/>
  <c r="C89" i="1"/>
  <c r="C87" i="1"/>
  <c r="C132" i="1"/>
  <c r="C99" i="1"/>
  <c r="C25" i="1"/>
  <c r="C128" i="1"/>
  <c r="C13" i="1"/>
  <c r="C51" i="1"/>
  <c r="C95" i="1"/>
  <c r="C40" i="1"/>
  <c r="C79" i="1"/>
  <c r="C70" i="1"/>
  <c r="C32" i="1"/>
  <c r="C106" i="1"/>
  <c r="C75" i="1"/>
  <c r="C131" i="1"/>
  <c r="C10" i="1"/>
  <c r="C76" i="1"/>
  <c r="C59" i="1"/>
  <c r="C107" i="1"/>
  <c r="C82" i="1"/>
  <c r="C58" i="1"/>
  <c r="C120" i="1"/>
  <c r="C21" i="1"/>
  <c r="C35" i="1"/>
  <c r="C94" i="1"/>
  <c r="C22" i="1"/>
  <c r="C111" i="1"/>
  <c r="C129" i="1"/>
  <c r="C53" i="1"/>
  <c r="C113" i="1"/>
  <c r="C9" i="1"/>
  <c r="C115" i="1"/>
  <c r="C81" i="1"/>
  <c r="C57" i="1"/>
  <c r="C60" i="1"/>
  <c r="C118" i="1"/>
  <c r="C48" i="1"/>
  <c r="C101" i="1"/>
  <c r="C121" i="1"/>
  <c r="C92" i="1"/>
  <c r="C33" i="1"/>
  <c r="C30" i="1"/>
  <c r="C7" i="1"/>
  <c r="C86" i="1"/>
  <c r="C97" i="1"/>
  <c r="C27" i="1"/>
  <c r="C11" i="1"/>
  <c r="C8" i="1"/>
  <c r="C125" i="1"/>
  <c r="C110" i="1"/>
  <c r="C100" i="1"/>
  <c r="C93" i="1"/>
  <c r="C72" i="1"/>
  <c r="C69" i="1"/>
  <c r="C91" i="1"/>
  <c r="C124" i="1"/>
  <c r="C103" i="1"/>
  <c r="C74" i="1"/>
  <c r="C80" i="1"/>
  <c r="C45" i="1"/>
  <c r="C105" i="1"/>
  <c r="C119" i="1"/>
  <c r="C123" i="1"/>
  <c r="C19" i="1"/>
  <c r="C68" i="1"/>
  <c r="C90" i="1"/>
  <c r="C134" i="1" l="1"/>
</calcChain>
</file>

<file path=xl/sharedStrings.xml><?xml version="1.0" encoding="utf-8"?>
<sst xmlns="http://schemas.openxmlformats.org/spreadsheetml/2006/main" count="729" uniqueCount="340">
  <si>
    <t>Spectrum ID</t>
  </si>
  <si>
    <t>Feature intensity</t>
  </si>
  <si>
    <t>P-value</t>
  </si>
  <si>
    <t>E-value</t>
  </si>
  <si>
    <t>3FTX_N.kaouthia_T1411_Complete 3FTX_N.kaouthia_T1411_Complete</t>
  </si>
  <si>
    <t>AAB25735.1 neurotoxin, NTX [Naja naja=Formosan cobra, ssp. atra, venom, Peptide, 62 aa]</t>
  </si>
  <si>
    <t>3FTX_N.kaouthia_T4638_Partial 3FTX_N.kaouthia_T4638_Partial</t>
  </si>
  <si>
    <t>pdb|1G6M|A Chain A, Nmr Solution Structure Of Cbt2</t>
  </si>
  <si>
    <t>.LECHNQQSSQTPTTTGCSGGENNCYKKEWRDNRGYRTERGCGCPSVKKG(IGI)[112.08705]NCCTTDRCNN.</t>
  </si>
  <si>
    <t>sp|P59275.1|3S1B_NAJKA RecName: Full=Cobrotoxin-b; Short=CBT-b; AltName: Full=Short neurotoxin III; Short=NT3</t>
  </si>
  <si>
    <t>.LECHNQQSSQTPT(TKTCSGETNCYKKWWSDHRGTIIERGCGCPKVKPGVNL)[66.78334]NCCRRDRCNN.</t>
  </si>
  <si>
    <t>pdb|1ONJ|A Chain A, Crystal Structure Of Atratoxin-b From Chinese Cobra Venom Of Naja Atra</t>
  </si>
  <si>
    <t>.LECHNQQSSQTPTTTGC(SGGETNCYKKRWRDHRGYRTERGCGCPSVKN)[53.92796]GIEINCCTTDRCNN.</t>
  </si>
  <si>
    <t>.LECHNQQSSQT(PTTTGCSGGENNCYKKEWRDNRGYRTERG)[93.20141]CGCPSVKKGIGINCCTTDRCNN.</t>
  </si>
  <si>
    <t>.LECHNQQSSQTPTTKTCSGETNCYKKWWSDHRGTIIERGCGC(PKVKPGVNLN)[140.14096]CCTTDRCNN.</t>
  </si>
  <si>
    <t>.LECHNQQSSQTPTTTG(CSGGENNCYKKEWRDNRGYRTERGCGCPSVKK)[150.98090]GIGINCCTTDRCNN.</t>
  </si>
  <si>
    <t>pdb|1COD|A Chain A, Solution Conformation Of Cobrotoxin: A Nuclear Magnetic Resonance And Hybrid Distance Geometry-Dynamical Simulated Annealing Study</t>
  </si>
  <si>
    <t>.LECHNQQSSQTPTT(T)[17.98643]GCSGGETNCYKKRWRDHRGYRTERGCGCPSVKNGIEINCCTTDRCNN.</t>
  </si>
  <si>
    <t>AAA66025.1 neurotoxin, partial [Naja naja]</t>
  </si>
  <si>
    <t>.LECHDQQSSETPTTT(GCSGGETNCYKKSWRDHRGYRIERGCGCPSVKKGIEIN)[98.90646]CCTTDRCNN.</t>
  </si>
  <si>
    <t>.LECHNQQSSQTPTTKTCSGETNCYKKWWSD(HRGTIIERGCGCPKV)[178.90676]KPGVNLNCCTTDRCNN.</t>
  </si>
  <si>
    <t>.LECHNQQSSQT(PTTTGCSGGETNCYKKRWRDHRGYRTERGCGCPSVKNGIE)[56.94383]INCCTTDRCNN.</t>
  </si>
  <si>
    <t>.LECHNQQSSQTPTTTGCSGGETNCYKKRWRD(HRGYRTERGCGCPSVKN)[16.97806]GIEINCCTTDRCNN.</t>
  </si>
  <si>
    <t>pdb|1COE|A Chain A, Solution Conformation Of Cobrotoxin: A Nuclear Magnetic Resonance And Hybrid Distance Geometry-Dynamical Simulated Annealing Study</t>
  </si>
  <si>
    <t>.LECHNQQSSQ(TPTTTGCSGGETNCYKKRWRDHRGYRTERGCGCPSVKNGIEI)[16.17889]NCCTTDRCNN.</t>
  </si>
  <si>
    <t>.LECHNQQSSQ(TPTTTGCSGGENNC)[105.17483]YKKEWRDNRGYRTERGCGCPSVKKGIGINCCTTDRCNN.</t>
  </si>
  <si>
    <t>T.LECHNQQSSQTPTTTGCSGGETNCYKKRWRDHRGYRTERGCGCPSVRNGIEINCCT(TDRCNN)[-17.02518].</t>
  </si>
  <si>
    <t>sp|P14613.1|3S1B1_NAJKA RecName: Full=Short neurotoxin 1; AltName: Full=Toxin C-6</t>
  </si>
  <si>
    <t>.LECHNQQSIQTPTTTGC(SGGETNCYKKRWRDHRGYRTERGCGCPSVKNGIEIN)[-13.86449]CCTTDRCNN.</t>
  </si>
  <si>
    <t>.LECHNQQSSQTPTT(K)[151.03613]TCSGETNCYKKWWSDHRGTIIERGCGCPKVKPGVNLNCCTTDRCNN.</t>
  </si>
  <si>
    <t>.LECHNQQSSQTPTTKTCSGETNCYKKWWSDH(RGTIIERGCGCPKVKPGVNLN)[133.16959]CCTTDRCNN.</t>
  </si>
  <si>
    <t>.LECHNQQSSQTPTTTGCSGGETNCYKKRWRD(HRGYRTERGCGCPSVKN)[66.93894]GIEINCCTTDRCNN.</t>
  </si>
  <si>
    <t>AAD09180.1 cobrotoxin III, partial [Naja atra]</t>
  </si>
  <si>
    <t>.MECHNQQSSQTPTTTGCSGGETNCYKKWWSD(HRGTIIERGCGCPK)[148.03772]VKPGVNLNCCTTDRCNN.</t>
  </si>
  <si>
    <t>.LECHNQQSSQT(PTTTGCSGGETNCYKKRWRDHRGYRTERGCGCPSVKNGIEI)[12.17546]NCCTTDRCNN.</t>
  </si>
  <si>
    <t>.LECHNQQSSQT(PTTKTCSGETNCYKKWWSDHRGTIIERGCGCPKV)[188.91276]KPGVNLNCCTTDRCNN.</t>
  </si>
  <si>
    <t>.LECHNQQSSQTPTTTGCSGGETNCYKKRWRD(HRGYRTERGCGCPSVKN)[10.97939]GIEINCCTTDRCNN.</t>
  </si>
  <si>
    <t>pdb|1JE9|A Chain A, Nmr Solution Structure Of Nt2</t>
  </si>
  <si>
    <t>.LECHNQQSSQAPTTKTCSGETNCYKK(WWSDHRGTIIERGCGCPKVK)[-18.00803]PGVNLNCCRTDRCNN.</t>
  </si>
  <si>
    <t>.LECHNQQSSQTPTTKTCSGETNCYKKWWSDHRGTIIERGCGCPKVKP(GVN)[38.03144]LNCCTTDRCNN.</t>
  </si>
  <si>
    <t>.LECHNQQSSQTPTTTGCSGGENNCYKKEWRD(NRGYRTERGCGCPSVKKGIG)[124.04617]INCCTTDRCNN.</t>
  </si>
  <si>
    <t>.LECHNQQSSQTPTTKTCSGETNCYKKWWSDHRGTIIERGCGCPKV(KPGV)[55.05331]NLNCCTTDRCNN.</t>
  </si>
  <si>
    <t>.LECHNQQSSQ(A)[30.01374]PTTKTCSGETNCYKKWWSDHRGTIIERGCGCPKVKPGVNLNCCRTDRCNN.</t>
  </si>
  <si>
    <t>pdb|1NOR|A Chain A, Two-Dimensional 1h-Nmr Study Of The Spatial Structure Of Neurotoxin Ii From Naja Oxiana</t>
  </si>
  <si>
    <t>.LECHNQQSSQ(P)[41.94316]PTTKTCSGETNCYKKWWSDHRGTIIERGCGCPKVKPGVNLNCCRTDRCNN.</t>
  </si>
  <si>
    <t>sp|P01427.1|3S11_NAJOX RecName: Full=Short neurotoxin 1; AltName: Full=Neurotoxin II; Short=NTX II; AltName: Full=Neurotoxin alpha</t>
  </si>
  <si>
    <t>.LECHNQQS(SQPPTTK)[42.95084]TCSGETNCYKKWWSDHRGTIIERGCGCPKVKPGVNLNCCRTDRCNN.</t>
  </si>
  <si>
    <t>.LECHNQQSSQTPTTTGCSGGENNCYKKEWRDNRGYRTERGCGCPSVKKG(IG)[27.10972]INCCTTDRCNN.</t>
  </si>
  <si>
    <t>.LECHNQQS(SQP)[5.00055]PTTKTCSGETNCYKKWWSDHRGTIIERGCGCPKVKPGVNLNCCRTDRCNN.</t>
  </si>
  <si>
    <t>.LECHNQQSSQTPTTKTCSGETNCYKKWWSDHRGTIIERGCGCPKVKP(GVNL)[-55.05179]NCCRRDRCNN.</t>
  </si>
  <si>
    <t>3FTX_N.kaouthia_T2473_Complete 3FTX_N.kaouthia_T2473_Complete</t>
  </si>
  <si>
    <t>sp|P82935.2|3NO2_NAJKA RecName: Full=Tryptophan-containing weak neurotoxin; Short=WTX; Flags: Precursor</t>
  </si>
  <si>
    <t>BAA36403.1 phospholipase A2 [Naja kaouthia]</t>
  </si>
  <si>
    <t>sp|P82463.1|3SUC2_NAJKA RecName: Full=Muscarinic toxin-like protein 2; Short=MTLP-2</t>
  </si>
  <si>
    <t>sp|P01446.1|3SA3_NAJKA RecName: Full=Cytotoxin 3; Short=CX3; AltName: Full=Toxin CM-7</t>
  </si>
  <si>
    <t>sp|P01445.1|3SA7A_NAJKA RecName: Full=Cytotoxin 2; Short=CX2; AltName: Full=Toxin CM-7A</t>
  </si>
  <si>
    <t>CAA63978.1 cardiotoxin I-like protein [Naja naja]</t>
  </si>
  <si>
    <t>3FTX_N.kaouthia_T2565 _Complete</t>
  </si>
  <si>
    <t>pir||PSNJ2K phospholipase A2 (EC 3.1.1.4) II - monocled cobra</t>
  </si>
  <si>
    <t>BAA36404.1 phospholipase A2 [Naja kaouthia]</t>
  </si>
  <si>
    <t>sp|P01401.1|3NO2B_NAJHH RecName: Full=Weak toxin CM-11</t>
  </si>
  <si>
    <t>.LTCLICPEKYCNKV(HTCRNGE)[24.11217]NQCFKRFNERKLLGKRYTRGCAATCPEAKPREIVECCTTDRCNK.</t>
  </si>
  <si>
    <t>pdb|1CTX|A Chain A, Three-Dimensional Structure Of The-Long-Neurotoxin From Cobra Venom</t>
  </si>
  <si>
    <t>.IRCFITPDITSKDCPNGH(VCYTKTWCDAFCSIRGKRVDLGCAATCPTVK)[16.00644]TGVDIQCCSTDNCNPFPTRKRP.</t>
  </si>
  <si>
    <t>.IRCFITPDITSKDCPNGHVCYTKTWCDAFCSIRGKRVDLGCAATCPTVKTGVD(I)[1.99375]QCCSTDNCNPFPTRKRP.</t>
  </si>
  <si>
    <t>.LKCNKLIPLAYK(TCPAGK)[3.18989]NLCYKMFMVSNKTVPVKRGCIDACPKNSLLVKYVCCNTDRCN.</t>
  </si>
  <si>
    <t>sp|P14541.1|3SOFH_NAJKA RecName: Full=Cytotoxin homolog; AltName: Full=Cytotoxin-like basic protein; Short=CLBP</t>
  </si>
  <si>
    <t>.LKCHNTQLPFIYKTCPEGKNLCFKATLKKFPLKI(PIKRGCADNCPKNSALLKYVCCSTD)[37.94734]KCN.</t>
  </si>
  <si>
    <t>pdb|1CVO|A Chain A, The Solution Structure Of Cardiotoxin V From Naja Naja Atra</t>
  </si>
  <si>
    <t>.LKCHNTQLPFIYKTCPEGKNLCFKATLKK(FPLKFPVKRGCADNCPKNSALLK)[21.00156]YVCCSTDKCN.</t>
  </si>
  <si>
    <t>.LKCHNTQLPFIYKTCPEGKNLCFKATLKKFPLKFPVKRGCADNCPKNSALLKYVCC(STDKCN)[-18.75205].</t>
  </si>
  <si>
    <t>.IRCFITPDITSKDCPNGHVCYTK(TWCDAFCSIRGKRVDLGCAATC)[-31.97708]PTVKTGVDIQCCSTDNCNPFPTRKRP.</t>
  </si>
  <si>
    <t>3FTX_N.melanoleuca.VG_T8396_T3487 _Partial</t>
  </si>
  <si>
    <t>.LTCVKEKSIFGVTTED(C)[-17.99796]PDGQNLCFKRWHMIVPGRYKKTRGCAATCPIAENRDVIECCSTDKCNL.</t>
  </si>
  <si>
    <t>.IRCFITPDITSKDCPNGHVCY(TKTWCDAFCSIRGKRVDLGCAATCPTVKTGVDIQ)[-33.89083]CCSTDNCNPFPTRKRP.</t>
  </si>
  <si>
    <t>.LKCNKLIPLAYKTCPAGKNL(CYKMFMVSNKTVPVKRGCID)[17.00017]ACPKNSLLVKYVCCNTDRCN.</t>
  </si>
  <si>
    <t>sp|P24779.1|3SA5_NAJKA RecName: Full=Cytotoxin 5; AltName: Full=Cytotoxin II</t>
  </si>
  <si>
    <t>.LKCNKLIPLAYKTCPAGKNLCYKMFMVAAPKV(PVKRGCIDAC)[78.05312]PKNSLLVKYVCCNTDRCN.</t>
  </si>
  <si>
    <t>AAB25732.1 cardiotoxin isoform 1, cytotoxin isoform 1, CTX-1 [Naja naja=Formosan cobra, ssp. atra, venom, Peptide, 60 aa]</t>
  </si>
  <si>
    <t>3FTX_N.atra_T0148_T1709_Partial 3FTX_N.atra_T0148_T1709_Partial</t>
  </si>
  <si>
    <t>CAA77017.1 cardiotoxin 7 precursor [Naja atra]</t>
  </si>
  <si>
    <t>sp|P86382.1|3SA7_NAJNA RecName: Full=Cytotoxin 7; Short=CTX7</t>
  </si>
  <si>
    <t>.LKCNKLIPLAYKTC(PAGKDLC)[-91.97965]YKMYMVSNKTVPVKRGCIDVCPKNSLLVKYECCNTDRCN.</t>
  </si>
  <si>
    <t>.LKCNKLIPLAYKTCPAGKNLCYKMFMVSNKTVPVKRGCIDACPKNS(LLVKY)[37.95883]VCCNTDRCN.</t>
  </si>
  <si>
    <t>.LKCNKLIPLAYKTCPAGKNLCYK(MFMVAAPKVPVKRGCIDACPKNS)[47.01078]LLVKYVCCNTDRCN.</t>
  </si>
  <si>
    <t>sp|P86540.2|3SA8_NAJNA RecName: Full=Cytotoxin 8; Short=CTX8</t>
  </si>
  <si>
    <t>.LKCNKLIPLAYKTCPAGKDLCYKMYMVSDKTVPVKRGCID(V)[-37.02186]CPKNSLLVKYECCNTDRCN.</t>
  </si>
  <si>
    <t>.LKCNKLIPLAYKTCPAGKNLCYKMFMVSNKTVPVKRGCID(VCPKNSLL)[10.91874]VKYVCCNTDRCN.</t>
  </si>
  <si>
    <t>.LKCNKLIPLAYKTCPAGKNLCYKMFMVSNKTV(PVKRGCIDVCPKNSLLV)[-44.04545]KYVCCNTDRCN.</t>
  </si>
  <si>
    <t>.LKCNKLIPLAYKTCPAGKNLCYKMFMVSNKTVPVKRGCIDAC(PK)[-16.01633]NSLLVKYVCCNTDRCN.</t>
  </si>
  <si>
    <t>.LKCNKLIPLAYKTCPAGKNLCYKMFMVSNKTVPVKRGCIDVCPKN(SLLVKYV)[38.95011]CCNTDRCN.</t>
  </si>
  <si>
    <t>.LKCNKLIPLAYKTCPAGKDLCYKM(YMVS)[308.19934]DKTVPVKRGCIDVCPKNSLLVKYECCNTD.R</t>
  </si>
  <si>
    <t>sp|P24780.1|3SA3_NAJNA RecName: Full=Cytotoxin 3; AltName: Full=Cytotoxin IIa</t>
  </si>
  <si>
    <t>.LKCNKLIPLAYKTCPAGKNLCYKMFMVSNKTVPVKRGCIDVCPKNSLLVKY(VCCNTDRCN)[-18.00592].</t>
  </si>
  <si>
    <t>.LKCNKLIPLAYKTCPAGKNLCYKMFMVSNKTVPVKRGCIDACPKNSL(LVKYV)[11.03281]CCNTDRCN.</t>
  </si>
  <si>
    <t>.LKCNKLIPLAYKTCPAGK(NLCYKMFMVSNKTVPVKRGCIDACPKNS)[67.03768]LLVKYVCCNTDRCN.</t>
  </si>
  <si>
    <t>.IRCFITPDITSKDCPNGHVCYTKTWCDAFCSIRGKRVDLGCAATCPT(V)[40.18542]KTGVDIQCCSTDNCNPFPTRKRP.</t>
  </si>
  <si>
    <t>T.(L)[2.19538]TCLNCPEMFCGKFQICRNGEKICFKKLHQRRPLSWRFIRGCADTCPVGKPYEMIECCSTDKCNR.</t>
  </si>
  <si>
    <t>prf||0706221A toxin C</t>
  </si>
  <si>
    <t>.IRCFITPDITSKDC(PNGH)[-17.01600]VCYTKTWCDAFCSIRGKRVDLGCAATCPTVKTGVDIQCCSTDNCNPFPTRKRP.</t>
  </si>
  <si>
    <t>.LKCNKLIPLAY(K)[175.21089]TCPAGKNLCYKMFMVSNKTVPVKRGCIDACPKNSLLVKYVCCNTDRCN.</t>
  </si>
  <si>
    <t>.LKCNKLIPLAY(K)[157.01477]TCPAGKNLCYKMFMVSNKTVPVKRGCIDACPKNSLLVKYVCCNTDRCN.</t>
  </si>
  <si>
    <t>pdb|5LUE|A Chain A, Minor Form Of The Recombinant Cytotoxin-1 From N. Oxiana</t>
  </si>
  <si>
    <t>sp|P86541.2|3SAA_NAJNA RecName: Full=Cytotoxin 10; Short=CTX10</t>
  </si>
  <si>
    <t>sp|P01440.1|3SA2_NAJNA RecName: Full=Cytotoxin 2; AltName: Full=Cobramine-B; AltName: Full=Cytotoxin II</t>
  </si>
  <si>
    <t>pdb|1H0J|A Chain A, Structural Basis Of The Membrane-Induced Cardiotoxin A3 Oligomerization</t>
  </si>
  <si>
    <t>AAC27684.1 cardiotoxin-1 [Naja sputatrix]</t>
  </si>
  <si>
    <t>.LKCNKLVPLFYK(TCPAGKNLCYKMY)[-14.99471]MVATPKVPVKRGCIDVCPKSSLVLKYVCCNTDRCN.</t>
  </si>
  <si>
    <t>.LKCNKLVPLFYKTCPAGKNLCYKMFMVATPKVPVKRGCIDVCPKSSLLVKY(V)[39.94596]CCNTDRCN.</t>
  </si>
  <si>
    <t>sp|P25679.2|3NO29_NAJKA RecName: Full=Weak toxin CM-9a</t>
  </si>
  <si>
    <t>sp|P82464.1|3SO8_NAJKA RecName: Full=Muscarinic toxin-like protein 3; Short=MTLP-3</t>
  </si>
  <si>
    <t>3FTX_N.kaouthia_T5021_T3438_Complete 3FTX_N.kaouthia_T5021_T3438_Complete</t>
  </si>
  <si>
    <t>pdb|1XT3|A Chain A, Structure Basis Of Venom Citrate-dependent Heparin Sulfate-mediated Cell Surface Retention Of Cobra Cardiotoxin A3</t>
  </si>
  <si>
    <t>T.LTCLNCPE(MFCGKFQICRNGE)[17.98614]KICFKKLHQRRPLSWRFIRGCADTCPVGKPYEMIECCSTDKCNR.</t>
  </si>
  <si>
    <t>.LKCNKLIPIASKTCPAGKNLCYKM(FMMSD)[15.99977]LTIPVKRGCIDVCPKSNLLVKYVCCNTDRCN.</t>
  </si>
  <si>
    <t>pdb|2M99|A Chain A, Solution Structure Of A Chymotrypsin Inhibitor From The Taiwan Cobra</t>
  </si>
  <si>
    <t>.LKCNKLIPIASKTCPAGKN(LCYKM)[-19.00903]FMMSDLTIPVKRGCIDVCPKSNLLVKYVCCNTDRCN.</t>
  </si>
  <si>
    <t>T.LKCNKLIPIASKTCPAGMNLCYKMFMMSDLTIPVKRGCIDVCPKNSLLVK(YVCCNTDRCN)[-18.00580].</t>
  </si>
  <si>
    <t>.LKCNKLIPIASKTCPAGKNLCYKMFMMSDLTIPVKRGCID(VCPKSNL)[38.95218]LVKYVCCNTDRCN.</t>
  </si>
  <si>
    <t>.LKCNKLIPIASKTCPAGKNLCYKMFMMSD(LTI)[-16.01110]PVKRGCIDVCPKSNLLVKYVCCNTDRCN.</t>
  </si>
  <si>
    <t>AAA90960.1 cardiotoxin 1e [Naja atra]</t>
  </si>
  <si>
    <t>pdb|4OM4|A Chain A, Crystal Structure Of Ctx A2 From Taiwan Cobra (naja Naja Atra)</t>
  </si>
  <si>
    <t>pdb|2CDX|A Chain A, Structure Of Cobra Cardiotoxin Ctxi As Derived From Nuclear Magnetic Resonance Spectroscopy And Distance Geometry Calculations</t>
  </si>
  <si>
    <t>NGF_N.atra_T0209_Complete NGF_N.atra_T0209_Complete</t>
  </si>
  <si>
    <t>.LKCNKLVPLFY(K)[175.02534]TCPAGKNLCYKMFMVATPKVPVKRGCIDVCPKSSLLVKYVCCNTDRCN.</t>
  </si>
  <si>
    <t>.LKCN(KL)[58.00799]IPIASKTCPAGKNLCYKMFMMSDLTIPVKRGCIDVCPKSNLLVKYVCCNTDRCN.</t>
  </si>
  <si>
    <t>sp|P25672.1|3L24_NAJNA RecName: Full=Long neurotoxin 4; AltName: Full=Toxin D</t>
  </si>
  <si>
    <t>.IRCFITPDITSKDCPNGHVCYTKTWCDGFCRIRGERVDLGCAATCPTVKTG(VDIQCC)[-56.88483]STDDCDPFPTRKRP.</t>
  </si>
  <si>
    <t>pdb|1H0J|C Chain C, Structural Basis Of The Membrane-Induced Cardiotoxin A3 Oligomerization</t>
  </si>
  <si>
    <t>.LKCNKLV(PLFYKTCPAGKNLCYKMFMVATPKV)[2.20106]PVKRGCIDVCPKSSLLVKYVCCNTDRCN.</t>
  </si>
  <si>
    <t>3FTX_N.naja_T0509_Complete 3FTX_N.naja_T0509_Complete</t>
  </si>
  <si>
    <t>T.IRCFITPDITSKDCPNGH(V)[-16.02208]CYTKTWCDGFCRIRGERVDLGCAATCPTVKTGVDIQCCSTDNCNPFPTRKRP.</t>
  </si>
  <si>
    <t>.LTCLNCPEM(FCGKFQICRNGEKICFKKLHQRRPLSRYIRGCADTCPVGYPKE)[188.07734]MIECCSTDKCNR.</t>
  </si>
  <si>
    <t>BAU24674.1 cytotoxin 15, partial [Naja naja]</t>
  </si>
  <si>
    <t>.IRCFITPDITSKDC(PNGHV)[-13.95161]CYTKTWCDAFCSIRGKRVDLGCAATCPTVKTGVDIQCCSTDNCNPFPTRKRP.</t>
  </si>
  <si>
    <t>.LKCNKLIPI(ASKTCPAGK)[174.02365]NLCYKMFMMSDLTIPVKRGCIDVCPKNSLLVKYVCCNTDRCN.</t>
  </si>
  <si>
    <t>.LKCNKLIPIA(SK)[158.01450]TCPAGKNLCYKMFMMSDLTIPVKRGCIDVCPKSNLLVKYVCCNTDRCN.</t>
  </si>
  <si>
    <t>sp|P25677.1|3SOK3_NAJHA RecName: Full=Weak toxin CM-3</t>
  </si>
  <si>
    <t>.L(ECYQMSKVVTCKPEE)[103.98961]KFCYSDVFMPFRNHVYTSGCSSYCRDGTGEKCCTTDRCNGARGG.</t>
  </si>
  <si>
    <t>pir||PSNJ3K phospholipase A2 (EC 3.1.1.4) III - monocled cobra</t>
  </si>
  <si>
    <t>.NLYQFKNMIQCTVPNRSWWDFADYGCYCGRGGSGTPVDDLDRCCQVHDNCYDEAEKISRCWPYFKTYSYECSQGTLTC(K)[2.00909]NGNNACAAAVCDCDRLAAICFAGAPYNNNNYNIDLKARCQ.</t>
  </si>
  <si>
    <t>.NLYQFKNMIQCTVPNRSWWDFADYGCYCGRGGSGTPVDDLDRCCQVHDNCYDEAEKISRCWPYFKTYSYECSQGTLTCKNGNNAC(A)[4.00321]AAVCDCDRLAAICFAGAPYNNNNYNIDLKARCQ.</t>
  </si>
  <si>
    <t>L.NLYQFKNMIQCTVPNRSWWDFADYGCYCGRGGSGTPVDDLDRCCQVHDNCYNEAEKISRCWPYFKTYSYECSQGTLTCKGDNDACAAAVCDCDRLAA(IC)[-56.10458]FAGAPYNNNNYNIDLKARCQ.</t>
  </si>
  <si>
    <t>.NLYQFKNMIQCTVPNRSWWDFADYGCYCGRGGSGTPVDDLDRCCQVHDNCYDEAEKISRCWPYFKTYSYECSQGTLTCKNGNNACA(AAVCDCDRLAA)[25.96693]ICFAGAPYNNNNYNIDLKARCQ.</t>
  </si>
  <si>
    <t>.NLYQFKNMIQCTVPNRSWWDFADYGCYCGRGGSGTPVDDLDRCCQVHDNCYDEAEKISRCWPYFKTYSYECSQGTL(TCKNGNNACAAAVCDCD)[-57.03868]RLAAICFAGAPYNNNNYNIDLKARCQ.</t>
  </si>
  <si>
    <t>.NLYQFKNMIQCTVPSRSWWNFADYGCYCGRGGSGTPVDDLDRCCQVHDNCYDEAEKISG(CWPY)[126.10039]FKTYSYECSQGTLTCKGGNNACAAAVCDCDRLAAICFAGAPYNNNNYNIDLKARCQ.</t>
  </si>
  <si>
    <t>CAA51694.1 phospholipase a2 [Naja naja]</t>
  </si>
  <si>
    <t>PLA2_N.kaouthia_T1080_Partial PLA2_N.kaouthia_T1080_Partial</t>
  </si>
  <si>
    <t>M.(PLNLYQFKNMIQCTVPSRSWWDFADYGCYCGRGGSGTPVDDLDRCCQVHDNCYNEAEKISGCW)[-139.65534]PYFKTYSYECSQGTLTCKGDNDACAAAVCDCDRLAAICFAGAPYNNNNYNIDLKARCQ.</t>
  </si>
  <si>
    <t>P.(LNLYQFKNMIQCTVPSRSWWDFADYGCYCGRGGSGTPVDDLDRCCQVHDNCYNEAEKISGCWPYFKTYSYECSQGTLTCKGGNNACAAAVCDCDRLAAICFAGA)[15.39265]PYNNNNYNIDLKARCQ.</t>
  </si>
  <si>
    <t>pdb|4EC7|A Chain A, Cobra Ngf In Complex With Lipid</t>
  </si>
  <si>
    <t>pdb|1XTA|A Chain A, Crystal Structure Of Natrin, A Snake Venom Crisp From Taiwan Cobra (Naja Atra)</t>
  </si>
  <si>
    <t>.NVDFNSESTRRKKKQKEIVDLHNSLRRRVSPTASNMLKMEWYPEAASNAERWANTCSLNHSPDNLRVLEGI(QCGESIYMSSNARTWTEIIHLWHDEYKNFVYGVGASPPGSVTGHYTQIVWYQTYRAGCAVS)[29.69617]YCPSSAWSYFYVCQYCPSGNFQGKTATPYKLGPPCGDCPSACDNGLCTNPCTIYNKLTNCDSLLKQSSCQDDWIKSNCPASCFCRNKII.</t>
  </si>
  <si>
    <t>.IRCFITPDIT(SKDCPNGHVCYTKTWCDAFCSIRGKRVDLGCAATCPTVKTGV)[36.17858]DIQCCSTDNCNPFPTRKRP.</t>
  </si>
  <si>
    <t>sp|Q9PS34.1|3SA5_NAJOX RecName: Full=Cytotoxin Vc-5</t>
  </si>
  <si>
    <t>.(LKCKKL)[85.02161]VPLFSKTCPAGKNLCYKMFMVAAPHVPVKRGCIDVCPKSSLLVKYVCCNTDRCN.</t>
  </si>
  <si>
    <t>sp|P34074.2|3L221_NAJAN RecName: Full=Long neurotoxin 1; Short=NXL1</t>
  </si>
  <si>
    <t>.IRCFIT(PRVSSQACPDGHVCYTKTW)[45.04456]CDNFCGINGKRVDLGCAATCPTVKPGVDIKCCSTDNCNPFPTRKRP.</t>
  </si>
  <si>
    <t>CAA63977.1 cardiotoxin I-like protein [Naja naja]</t>
  </si>
  <si>
    <t>.IRCFITPD(ITSKDCPNGH)[41.17906]VCYTKTWCDAFCSIRGKRVDLGCAATCPTVKTGVDIQCCSTDNCNPFPTRKRP.</t>
  </si>
  <si>
    <t>.LKCNKLI(PI)[2.01234]ASKTCPAGKNLCYKMFMMSDLTIPVKRGCIDVCPKSNLLVKYVCCNTDRCN.</t>
  </si>
  <si>
    <t>AAC61317.1 cardiotoxin 5A precursor, partial [Naja sputatrix]</t>
  </si>
  <si>
    <t>T.PDITSKDCPNGHVCYTKTWCDAFCSIRGKRVDLGCAATCPT(VKTGVDI)[2.20024]QCCSTDNCNPFPTRKRP.</t>
  </si>
  <si>
    <t>.IRCFITPDITSKDCPNGHV(CYTKT)[37.99040]WCDAFCSIRGKRVDLGCAATCPTVKTGVDIQCCSTDNCNPFPTRKRP.</t>
  </si>
  <si>
    <t>%</t>
  </si>
  <si>
    <t>Protein entry name</t>
  </si>
  <si>
    <t>Sequence</t>
  </si>
  <si>
    <r>
      <rPr>
        <b/>
        <i/>
        <sz val="16"/>
        <color theme="1"/>
        <rFont val="Calibri"/>
        <family val="2"/>
        <scheme val="minor"/>
      </rPr>
      <t>Naja kaouthia</t>
    </r>
    <r>
      <rPr>
        <b/>
        <sz val="16"/>
        <color theme="1"/>
        <rFont val="Calibri"/>
        <family val="2"/>
        <scheme val="minor"/>
      </rPr>
      <t xml:space="preserve"> (unknown)_Liverpool </t>
    </r>
  </si>
  <si>
    <t>vNGF</t>
  </si>
  <si>
    <t>CRISP</t>
  </si>
  <si>
    <t>LECHNQQSSQTPTTTGCSGGETNCYKKRWRDHRGYRTERGCGCPSVKNGIEINCCTTDRCNN</t>
  </si>
  <si>
    <t>LECHNQQSSQTPTTTGCSGGETNCYKKRWRDHRGYRTERGCGCPSVRNGIEINCCTTDRCNN</t>
  </si>
  <si>
    <t>LECHNQQSSQAPTTKTCSGETNCYKKWWSDHRGTIIERGCGCPKVKPGVNLNCCRTDRCNN</t>
  </si>
  <si>
    <t>VCLDLGYTLKCNKLIPIASKTCPAGMNLCYKMFMMSDLTIPVKRGCIDVCPKNSLLVKYVCCNTDRCN</t>
  </si>
  <si>
    <t>LTCLICPEKYCNKVHTCLNGEKICFKKYDQRKLLGKRYIRGCADTCPVRKPREIVECCSTDKCNH</t>
  </si>
  <si>
    <t>AYKTCPAGKNLCYKMFMVSNKTVPVKRGCIDACPKNSLLVKYVCCNTDRCN</t>
  </si>
  <si>
    <t>LTCVKEKSIFGVTTEDCPDGQNLCFKRWHMIVPGRYKKTRGCAATCPIAENRDVIECCSTDKCNL</t>
  </si>
  <si>
    <r>
      <t>.(TLLLTLVVVTIV)[389.03352]</t>
    </r>
    <r>
      <rPr>
        <sz val="11"/>
        <color theme="1"/>
        <rFont val="Calibri (Cuerpo)_x0000_"/>
      </rPr>
      <t>CLDLGYTIECNKLVPIAHKTCPAGKNLCYQMYMVSKSTIPVKRGCIDVCPKSSLLVKYVCCNTDRCN</t>
    </r>
    <r>
      <rPr>
        <sz val="11"/>
        <color theme="1"/>
        <rFont val="Calibri"/>
        <family val="2"/>
        <scheme val="minor"/>
      </rPr>
      <t>.</t>
    </r>
  </si>
  <si>
    <r>
      <t>.(</t>
    </r>
    <r>
      <rPr>
        <sz val="11"/>
        <color theme="1"/>
        <rFont val="Calibri (Cuerpo)_x0000_"/>
      </rPr>
      <t>EDHPVHNLGEHSVCDSVSAWVTKTTATDIKGNTVTV)[1.44256]MENVNLDNKVYKEYFFETKCKNPNPEPSGCRGIDSSHWNSYCTETDTFIKALTMEGNQASWRFIRIETACVCVITKKKGN.</t>
    </r>
  </si>
  <si>
    <t>LKCHNTQLPFIYKTCPEGKNLCFKATLKKFPLKIPIKRGCADNCPKNSALLKYVCCSTDKCN</t>
  </si>
  <si>
    <t>LICVKEKFLFSETTETCPDGQNVCFNQAHLIYPGKYKRTRGCAATCPKLQNRDVIFCCSTDKCNL</t>
  </si>
  <si>
    <t>LKCHNTQLPFIYNTCPEGKNLCFKATLKFPLKFPVKRGCAATCPRSSSLVKVVCCKTDKCN</t>
  </si>
  <si>
    <t>LKCNKLIPLAYKTCPAGKNLCYKMFMVSNKTVPVKRGCIDACPKNSLLVKYVCCNTDRCN</t>
  </si>
  <si>
    <t>LKCNKLIPLAYKTCPAGKNLCYKMFMVSNKTVPVKRGCIDVCPKNSLVLKYVCCNTDRCN</t>
  </si>
  <si>
    <t>LTCLNCPEMFCGKFQICRNGEKICFKKLHQRRPLSWRFIRGCADTCPVGKPYEMIECCSTDKCNR</t>
  </si>
  <si>
    <t>ALKCNKLVPIAYKTCPEGKNLCYKMFMMSDLTIPVKRGCIDVCPKNSLLVKYVCCNTDRCN</t>
  </si>
  <si>
    <t>LKCNKLVPLFYKTCPAGKDLCYKMYMVATPKVPVKRGCIDVCPKSSLLVKYVCCNTDRCN</t>
  </si>
  <si>
    <t>LKCNKLVPLFYKTCPAGKNLCYKIFMVATPKVPVKRGCIDVCPKSSLLVKYVCCNTDRCN</t>
  </si>
  <si>
    <t>TICYNHLTRTSETTEICPDSWYFCYKISLADGNDVRIKRGCTFTCPELRPTGIYVYCCRRDKCNQ</t>
  </si>
  <si>
    <t>LKCNKLVPLFYKTCPAGKNLCYKMFMVATPKVPVKRGCIDVCPKSSLLVKYVCCNTDRCN</t>
  </si>
  <si>
    <t>YTLKCNKLVPLFYKTCPAGKNLCYKMFMVATPKVPVKRGCIDVCPKSSLLVKYVCCNTDRCN</t>
  </si>
  <si>
    <t>LKCNKLVPLFYKTCPAGKNLCYKMFMVATPKVPVKRGCIDVCPKSSLLVKYVCCNTD</t>
  </si>
  <si>
    <t>LTCLNCPEMFCGKFQICRNGEKICFKKLHQRRPLSWRYIRGCADTCPVGKPYEMIECCSTDKCNR</t>
  </si>
  <si>
    <t>RPRFCELAPSAGSCFAFVPSYYYNQYSNTCHSFTYSGCGGNANRFRTIDECNRTCVG</t>
  </si>
  <si>
    <t>LKCNQLIPIASKTCPAGKNLCYKMFMMSDLTIPVKRGCIDVCPKNSLLVKYVCCNTDRCN</t>
  </si>
  <si>
    <t>LKCNKLVPLFYKTCPAGKNLCYKMFMVSNLTVPVKRGCIDVCPKNSALVKYVCCNTDRCN</t>
  </si>
  <si>
    <t>LKCNKLVPLAYKTCPAGKNLCYKMYMVSNKTVPVKRGCIDVCPKNSLLVKYVCCNTDRCN</t>
  </si>
  <si>
    <t>IRCFITPDITSKDCPNGHVCYTKTWCDAFCSIRGKRVDLGCAATCPTVKTGVDIQCCSTDDCDPFPTRKRP</t>
  </si>
  <si>
    <r>
      <t>L.</t>
    </r>
    <r>
      <rPr>
        <b/>
        <sz val="11"/>
        <color theme="1"/>
        <rFont val="Calibri"/>
        <family val="2"/>
        <scheme val="minor"/>
      </rPr>
      <t>NLYQFKNMIQCTVPNRSWWDFADYGCYCGRGGSGTPVDDLDRCCQVHDNCYNEAEKISRCWPYFKTYSYECSQGTLTCKGDNDACAAAVCDCDRLAAICFAGAPYNNNNYNIDLKARCQ</t>
    </r>
    <r>
      <rPr>
        <sz val="11"/>
        <color theme="1"/>
        <rFont val="Calibri"/>
        <family val="2"/>
        <scheme val="minor"/>
      </rPr>
      <t>.</t>
    </r>
  </si>
  <si>
    <r>
      <t>L.</t>
    </r>
    <r>
      <rPr>
        <b/>
        <sz val="11"/>
        <color theme="1"/>
        <rFont val="Calibri"/>
        <family val="2"/>
        <scheme val="minor"/>
      </rPr>
      <t>NLYQFKNMIQCTVPSRSWWDFADYGCYCGRGGSGTPVDDLDRCCQVHDNCYNEAEKISGCWPYFKTYSYECSQGTLTCKGGNNACAAAVCDCDRLAAICFAGAPYNNNNYNIDLKARCQ</t>
    </r>
    <r>
      <rPr>
        <sz val="11"/>
        <color theme="1"/>
        <rFont val="Calibri"/>
        <family val="2"/>
        <scheme val="minor"/>
      </rPr>
      <t>.</t>
    </r>
  </si>
  <si>
    <t>EDHPVHNLGEHSVCDSVSAWVTKTTATDIKGNTVTVMENVNLDNKVYKQYFFETKCKNPNPEPSGCRGIDSSHWNSYCTETDTFIKALTMEGNQASWRFIRIETACVCVITKKKGN</t>
  </si>
  <si>
    <t>VHNLGEHSVCDSVSAWVTKTTATDIKGNTVTVMENVNLDNKVYKQYFFETKCKNPNPEPSGCRGIDSSHWNSYCTETDTFIKALTMEGNQASWRFIRIETACVCVITKKKGN</t>
  </si>
  <si>
    <t>IRCFITPDITSKDCPNGHVCYTKTWCDAFCSIRGKRVDLGCAATCPTVKTGVDIQCCSTDNCNPFPTRKRP</t>
  </si>
  <si>
    <t>LKCNKLIPIASKTCTAGKNLCYKMFMMSDLTIPVKRGCIDVCPKNSLLVKYVCCNTDRCN</t>
  </si>
  <si>
    <t>Toxin type</t>
  </si>
  <si>
    <t>Protein name</t>
  </si>
  <si>
    <t>Transcriptome</t>
  </si>
  <si>
    <t>Proteome</t>
  </si>
  <si>
    <t>5'Nucleotidase</t>
  </si>
  <si>
    <t xml:space="preserve">Acetylcholinesterase </t>
  </si>
  <si>
    <t>Aminopeptidase N</t>
  </si>
  <si>
    <t>Cardiotoxin/cytotoxin</t>
  </si>
  <si>
    <t>C-type Lectin</t>
  </si>
  <si>
    <t>CVF</t>
  </si>
  <si>
    <t>Dipeptidylpeptidase</t>
  </si>
  <si>
    <t>GAP</t>
  </si>
  <si>
    <t>Hyaluronidase</t>
  </si>
  <si>
    <t>Kunitz-type inhibitor</t>
  </si>
  <si>
    <t>L-amino-acid oxidase</t>
  </si>
  <si>
    <t>Long neurotoxin</t>
  </si>
  <si>
    <t>Lysomal acid lipase</t>
  </si>
  <si>
    <t>Muscarinic toxin-like protein</t>
  </si>
  <si>
    <t>Natriuretic peptide</t>
  </si>
  <si>
    <t>Neprilysin</t>
  </si>
  <si>
    <t>NGF</t>
  </si>
  <si>
    <t>Phosphodiesterase</t>
  </si>
  <si>
    <t>Phospholipase B</t>
  </si>
  <si>
    <t>Phospholipase D</t>
  </si>
  <si>
    <t>pHpG</t>
  </si>
  <si>
    <t>PLA2</t>
  </si>
  <si>
    <t>Short neurotoxin</t>
  </si>
  <si>
    <t>SVMP</t>
  </si>
  <si>
    <t>Weak neuotoxin</t>
  </si>
  <si>
    <t>% abundance</t>
  </si>
  <si>
    <t>No of Proteoforms</t>
  </si>
  <si>
    <t>LNLYQFKNMIQCTVPNRSWWDFADYGCYCGRGGSGTPVDDLDRCCQVHDNCYNEAEKISRCWPYFKTYSYECSQGTLTCKGDNDACAAAVCDCDRLAAICFAGAPYNNNNYNIDLKARCQ</t>
  </si>
  <si>
    <t>LECHNQQSSQTPTTTGCSGGENNCYKKEWRDNRGYRTERGCGCPSVKKGIGINCCTTDRCNN</t>
  </si>
  <si>
    <t>LECHNQQSSQTPTTKTCSGETNCYKKWWSDHRGTIIERGCGCPKVKPGVNLNCCRRDRCNN</t>
  </si>
  <si>
    <t>LECHNQQSSQTPTTKTCSGETNCYKKWWSDHRGTIIERGCGCPKVKPGVNLNCCTTDRCNN</t>
  </si>
  <si>
    <t>LECHDQQSSETPTTTGCSGGETNCYKKSWRDHRGYRIERGCGCPSVKKGIEINCCTTDRCNN</t>
  </si>
  <si>
    <t>TLECHNQQSSQTPTTTGCSGGETNCYKKRWRDHRGYRTERGCGCPSVRNGIEINCCTTDRCNN</t>
  </si>
  <si>
    <t>LECHNQQSIQTPTTTGCSGGETNCYKKRWRDHRGYRTERGCGCPSVKNGIEINCCTTDRCNN</t>
  </si>
  <si>
    <t>MECHNQQSSQTPTTTGCSGGETNCYKKWWSDHRGTIIERGCGCPKVKPGVNLNCCTTDRCNN</t>
  </si>
  <si>
    <t>LECHNQQSSQPPTTKTCSGETNCYKKWWSDHRGTIIERGCGCPKVKPGVNLNCCRTDRCNN</t>
  </si>
  <si>
    <t>LTCLICPEKYCNKVHTCRNGENQCFKRFNERKLLGKRYTRGCAATCPEAKPREIVECCTTDRCNK</t>
  </si>
  <si>
    <t>LKCHNTQLPFIYKTCPEGKNLCFKATLKKFPLKFPVKRGCADNCPKNSALLKYVCCSTDKCN</t>
  </si>
  <si>
    <t>LKCNKLIPLAYKTCPAGKNLCYKMFMVAAPKVPVKRGCIDACPKNSLLVKYVCCNTDRCN</t>
  </si>
  <si>
    <t>LKCNKLIPLAYKTCPAGKDLCYKMYMVSNKTVPVKRGCIDVCPKNSLLVKYECCNTDRCN</t>
  </si>
  <si>
    <t>LKCNKLIPLAYKTCPAGKDLCYKMYMVSDKTVPVKRGCIDVCPKNSLLVKYECCNTDRCN</t>
  </si>
  <si>
    <t>LKCNKLIPLAYKTCPAGKNLCYKMFMVSNKTVPVKRGCIDVCPKNSLLVKYVCCNTDRCN</t>
  </si>
  <si>
    <t>TLTCLNCPEMFCGKFQICRNGEKICFKKLHQRRPLSWRFIRGCADTCPVGKPYEMIECCSTDKCNR</t>
  </si>
  <si>
    <t>LKCNKLVPLFYKTCPAGKNLCYKMYMVATPKVPVKRGCIDVCPKSSLVLKYVCCNTDRCN</t>
  </si>
  <si>
    <t>LKCNKLIPIASKTCPAGKNLCYKMFMMSDLTIPVKRGCIDVCPKSNLLVKYVCCNTDRCN</t>
  </si>
  <si>
    <t>TLKCNKLIPIASKTCPAGMNLCYKMFMMSDLTIPVKRGCIDVCPKNSLLVKYVCCNTDRCN</t>
  </si>
  <si>
    <t>IRCFITPDITSKDCPNGHVCYTKTWCDGFCRIRGERVDLGCAATCPTVKTGVDIQCCSTDDCDPFPTRKRP</t>
  </si>
  <si>
    <t>TIRCFITPDITSKDCPNGHVCYTKTWCDGFCRIRGERVDLGCAATCPTVKTGVDIQCCSTDNCNPFPTRKRP</t>
  </si>
  <si>
    <t>LTCLNCPEMFCGKFQICRNGEKICFKKLHQRRPLSRYIRGCADTCPVGYPKEMIECCSTDKCNR</t>
  </si>
  <si>
    <t>LKCNKLIPIASKTCPAGKNLCYKMFMMSDLTIPVKRGCIDVCPKNSLLVKYVCCNTDRCN</t>
  </si>
  <si>
    <t>LECYQMSKVVTCKPEEKFCYSDVFMPFRNHVYTSGCSSYCRDGTGEKCCTTDRCNGARGG</t>
  </si>
  <si>
    <t>NLYQFKNMIQCTVPNRSWWDFADYGCYCGRGGSGTPVDDLDRCCQVHDNCYDEAEKISRCWPYFKTYSYECSQGTLTCKNGNNACAAAVCDCDRLAAICFAGAPYNNNNYNIDLKARCQ</t>
  </si>
  <si>
    <t>NLYQFKNMIQCTVPSRSWWNFADYGCYCGRGGSGTPVDDLDRCCQVHDNCYDEAEKISGCWPYFKTYSYECSQGTLTCKGGNNACAAAVCDCDRLAAICFAGAPYNNNNYNIDLKARCQ</t>
  </si>
  <si>
    <t>MPLNLYQFKNMIQCTVPSRSWWDFADYGCYCGRGGSGTPVDDLDRCCQVHDNCYNEAEKISGCWPYFKTYSYECSQGTLTCKGDNDACAAAVCDCDRLAAICFAGAPYNNNNYNIDLKARCQ</t>
  </si>
  <si>
    <t>PLNLYQFKNMIQCTVPSRSWWDFADYGCYCGRGGSGTPVDDLDRCCQVHDNCYNEAEKISGCWPYFKTYSYECSQGTLTCKGGNNACAAAVCDCDRLAAICFAGAPYNNNNYNIDLKARCQ</t>
  </si>
  <si>
    <t>EDHPVHNLGEHSVCDSVSAWVTKTTATDIKGNTVTVMENVNLDNKVYKEYFFETKCKNPNPEPSGCRGIDSSHWNSYCTETDTFIKALTMEGNQASWRFIRIETACVCVITKKKGN</t>
  </si>
  <si>
    <t>NVDFNSESTRRKKKQKEIVDLHNSLRRRVSPTASNMLKMEWYPEAASNAERWANTCSLNHSPDNLRVLEGIQCGESIYMSSNARTWTEIIHLWHDEYKNFVYGVGASPPGSVTGHYTQIVWYQTYRAGCAVSYCPSSAWSYFYVCQYCPSGNFQGKTATPYKLGPPCGDCPSACDNGLCTNPCTIYNKLTNCDSLLKQSSCQDDWIKSNCPASCFCRNKII</t>
  </si>
  <si>
    <t>LKCKKLVPLFSKTCPAGKNLCYKMFMVAAPHVPVKRGCIDVCPKSSLLVKYVCCNTDRCN</t>
  </si>
  <si>
    <t>IRCFITPRVSSQACPDGHVCYTKTWCDNFCGINGKRVDLGCAATCPTVKPGVDIKCCSTDNCNPFPTRKRP</t>
  </si>
  <si>
    <t>3FTX</t>
  </si>
  <si>
    <t>Kunitz</t>
  </si>
  <si>
    <t>No of Proteins</t>
  </si>
  <si>
    <t>Total No of Proteoforms</t>
  </si>
  <si>
    <t>No of proteoforms per protein</t>
  </si>
  <si>
    <t>ID</t>
  </si>
  <si>
    <t>TLKCNKLVPLFYKTCPAGKNLCYKMFMVATPKVPVKRGCIDVCPKSSLLVKYVCCNTDRCN</t>
  </si>
  <si>
    <t>TIECNKLVPIAHKTCPAGKNLCYQMYMVSKSTIPVKRGCIDVCPKSSLLVKYVCCNTDRCN</t>
  </si>
  <si>
    <t>&gt;N.kaouthia_2671_2419_1059_1038_2216_3732_3563_796_825_1449_791_845_32.4525</t>
  </si>
  <si>
    <t>&gt;N.kaouthia_809_1110_1091_857_959_960_898_942_912_759_2.647</t>
  </si>
  <si>
    <t>&gt;N.kaouthia_208_233_252_263_313_352_304_209_247_0.8712</t>
  </si>
  <si>
    <t>&gt;N.kaouthia_1487_2980_1306_1326_1250_1285_1377_0.5043</t>
  </si>
  <si>
    <t>&gt;N.kaouthia_1230_1370_1395_1185_1226_1236_8.8839</t>
  </si>
  <si>
    <t>&gt;N.kaouthia_404_284_219_295_321_238_425_0.9482</t>
  </si>
  <si>
    <t>&gt;N.kaouthia_217_405_199_465_277_224_0.9165</t>
  </si>
  <si>
    <t>&gt;N.kaouthia_957_935_924_953_0.2662</t>
  </si>
  <si>
    <t>&gt;N.kaouthia_1041_1239_1005_1.5549</t>
  </si>
  <si>
    <t>&gt;N.kaouthia_401_442_440_0.5402</t>
  </si>
  <si>
    <t>&gt;N.kaouthia_463_469_453_0.2455</t>
  </si>
  <si>
    <t>&gt;N.kaouthia_1353_3158_0.0017</t>
  </si>
  <si>
    <t>&gt;N.kaouthia_841_837_0.0545</t>
  </si>
  <si>
    <t>&gt;N.kaouthia_858_909_0.1221</t>
  </si>
  <si>
    <t>&gt;N.kaouthia_823_812_0.3363</t>
  </si>
  <si>
    <t>&gt;N.kaouthia_810_854_0.6615</t>
  </si>
  <si>
    <t>&gt;N.kaouthia_918_954_0.1202</t>
  </si>
  <si>
    <t>&gt;N.kaouthia_281_354_0.0725</t>
  </si>
  <si>
    <t>&gt;N.kaouthia_200_494_0.2399</t>
  </si>
  <si>
    <t>&gt;N.kaouthia_1288_697_0.2096</t>
  </si>
  <si>
    <t>&gt;N.kaouthia_1113_0.00881514564475301</t>
  </si>
  <si>
    <t>&gt;N.kaouthia_1121_0.0169727062754473</t>
  </si>
  <si>
    <t>&gt;N.kaouthia_1169_0.343459449283423</t>
  </si>
  <si>
    <t>&gt;N.kaouthia_1183_2.18534682185443</t>
  </si>
  <si>
    <t>&gt;N.kaouthia_1212_1.44567231425527</t>
  </si>
  <si>
    <t>&gt;N.kaouthia_1271_1.44567231425527</t>
  </si>
  <si>
    <t>&gt;N.kaouthia_1331_10.044556506478</t>
  </si>
  <si>
    <t>&gt;N.kaouthia_1382_8.03793736146707</t>
  </si>
  <si>
    <t>&gt;N.kaouthia_1410_0.0489683211936484</t>
  </si>
  <si>
    <t>&gt;N.kaouthia_1413_0.039489164947239</t>
  </si>
  <si>
    <t>&gt;N.kaouthia_1431_0.029969902127196</t>
  </si>
  <si>
    <t>&gt;N.kaouthia_1467_0.00618914350846579</t>
  </si>
  <si>
    <t>&gt;N.kaouthia_1657_0.238568612678205</t>
  </si>
  <si>
    <t>&gt;N.kaouthia_1895_16.0748013830778</t>
  </si>
  <si>
    <t>&gt;N.kaouthia_2253_0.00382554202551079</t>
  </si>
  <si>
    <t>&gt;N.kaouthia_237_0.0144821624689758</t>
  </si>
  <si>
    <t>&gt;N.kaouthia_2418_0.0103581146725792</t>
  </si>
  <si>
    <t>&gt;N.kaouthia_2423_0.511184324177489</t>
  </si>
  <si>
    <t>&gt;N.kaouthia_283_0.0328109794319219</t>
  </si>
  <si>
    <t>&gt;N.kaouthia_307_0.397053439674698</t>
  </si>
  <si>
    <t>&gt;N.kaouthia_727_0.108932147012392</t>
  </si>
  <si>
    <t>&gt;N.kaouthia_781_0.108932147012392</t>
  </si>
  <si>
    <t>&gt;N.kaouthia_828_0.00187358614668692</t>
  </si>
  <si>
    <t>&gt;N.kaouthia_881_0.00927625638475287</t>
  </si>
  <si>
    <t>&gt;N.kaouthia_884_0.0164908704556854</t>
  </si>
  <si>
    <t>&gt;N.kaouthia_890_0.113061207456433</t>
  </si>
  <si>
    <t>&gt;N.kaouthia_955_1.71729495646641</t>
  </si>
  <si>
    <t>Subtype (BLAST)</t>
  </si>
  <si>
    <t>&gt;N.kaouthia_2208_0.000555644106837138_CRISP</t>
  </si>
  <si>
    <t>&gt;N.kaouthia_1276_0.0301903446408287_Kunitz</t>
  </si>
  <si>
    <t>&gt;N.kaouthia_2087_2088_0.0725_NGF</t>
  </si>
  <si>
    <t>&gt;N.kaouthia_2105_0.031520021889972_NGF</t>
  </si>
  <si>
    <t>&gt;N.kaouthia_1936_1935_2.3199_PLA2</t>
  </si>
  <si>
    <t>&gt;N.kaouthia_2028_1985_0.4050_PLA2</t>
  </si>
  <si>
    <t>&gt;N.kaouthia_1938_1917_1943_1931_1.3280_PLA2</t>
  </si>
  <si>
    <t>&gt;N.kaouthia_1962_0.395958174512529_PLA2</t>
  </si>
  <si>
    <t>&gt;N.kaouthia_1992_0.395958174512529_PLA2</t>
  </si>
  <si>
    <t>LTX</t>
  </si>
  <si>
    <t>CTX</t>
  </si>
  <si>
    <t>STX</t>
  </si>
  <si>
    <t>WTX</t>
  </si>
  <si>
    <t>MLP</t>
  </si>
  <si>
    <t>Neurotoxin-like protein</t>
  </si>
  <si>
    <t>Vespryn/Ohanin</t>
  </si>
  <si>
    <t>3FTX type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</si>
</sst>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0000"/>
    <numFmt numFmtId="165" formatCode="0.00000"/>
    <numFmt numFmtId="166" formatCode="0.000"/>
    <numFmt numFmtId="167" formatCode="0.0"/>
  </numFmts>
  <fonts count="2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i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 (Cuerpo)_x0000_"/>
    </font>
    <font>
      <b/>
      <sz val="11"/>
      <color theme="1"/>
      <name val="Calibri (Cuerpo)_x0000_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80800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" fillId="34" borderId="0">
      <alignment horizontal="center"/>
    </xf>
  </cellStyleXfs>
  <cellXfs count="24">
    <xf numFmtId="0" fontId="0" fillId="0" borderId="0" xfId="0"/>
    <xf numFmtId="0" fontId="0" fillId="0" borderId="0" xfId="0" applyAlignment="1">
      <alignment horizontal="center"/>
    </xf>
    <xf numFmtId="11" fontId="0" fillId="0" borderId="0" xfId="0" applyNumberFormat="1" applyAlignment="1">
      <alignment horizontal="center"/>
    </xf>
    <xf numFmtId="0" fontId="18" fillId="33" borderId="0" xfId="0" applyFont="1" applyFill="1" applyAlignment="1">
      <alignment vertical="center"/>
    </xf>
    <xf numFmtId="0" fontId="0" fillId="0" borderId="0" xfId="0" applyFont="1"/>
    <xf numFmtId="0" fontId="0" fillId="0" borderId="0" xfId="0" applyFont="1" applyBorder="1"/>
    <xf numFmtId="0" fontId="20" fillId="0" borderId="10" xfId="0" applyFont="1" applyBorder="1" applyAlignment="1">
      <alignment horizontal="center" vertical="center"/>
    </xf>
    <xf numFmtId="0" fontId="20" fillId="0" borderId="10" xfId="0" applyFont="1" applyBorder="1" applyAlignment="1">
      <alignment horizontal="center"/>
    </xf>
    <xf numFmtId="0" fontId="20" fillId="0" borderId="10" xfId="0" applyFont="1" applyFill="1" applyBorder="1" applyAlignment="1">
      <alignment horizontal="center"/>
    </xf>
    <xf numFmtId="0" fontId="20" fillId="0" borderId="10" xfId="0" applyFont="1" applyBorder="1"/>
    <xf numFmtId="0" fontId="20" fillId="0" borderId="0" xfId="0" applyFont="1" applyBorder="1" applyAlignment="1">
      <alignment horizontal="center"/>
    </xf>
    <xf numFmtId="0" fontId="20" fillId="0" borderId="0" xfId="0" applyFont="1" applyFill="1" applyBorder="1" applyAlignment="1">
      <alignment horizontal="center"/>
    </xf>
    <xf numFmtId="0" fontId="16" fillId="0" borderId="0" xfId="0" applyFont="1" applyAlignment="1">
      <alignment horizontal="center"/>
    </xf>
    <xf numFmtId="0" fontId="16" fillId="0" borderId="0" xfId="0" applyFont="1"/>
    <xf numFmtId="0" fontId="22" fillId="0" borderId="0" xfId="0" applyFont="1"/>
    <xf numFmtId="164" fontId="20" fillId="0" borderId="10" xfId="0" applyNumberFormat="1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165" fontId="0" fillId="0" borderId="0" xfId="0" applyNumberFormat="1" applyFont="1" applyAlignment="1">
      <alignment horizontal="center"/>
    </xf>
    <xf numFmtId="166" fontId="0" fillId="0" borderId="0" xfId="0" applyNumberFormat="1" applyFont="1" applyAlignment="1">
      <alignment horizontal="center"/>
    </xf>
    <xf numFmtId="166" fontId="0" fillId="0" borderId="0" xfId="0" applyNumberFormat="1" applyAlignment="1">
      <alignment horizontal="center"/>
    </xf>
    <xf numFmtId="2" fontId="0" fillId="0" borderId="0" xfId="0" applyNumberFormat="1"/>
    <xf numFmtId="0" fontId="0" fillId="0" borderId="0" xfId="0" applyAlignment="1">
      <alignment horizontal="left"/>
    </xf>
    <xf numFmtId="167" fontId="0" fillId="0" borderId="0" xfId="0" applyNumberFormat="1"/>
    <xf numFmtId="166" fontId="0" fillId="0" borderId="0" xfId="0" applyNumberFormat="1"/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Style 1" xfId="42" xr:uid="{83BDC91D-29B9-4B9B-A3B5-3306A76EE22F}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'Transcriptome comparison'!$F$1</c:f>
              <c:strCache>
                <c:ptCount val="1"/>
                <c:pt idx="0">
                  <c:v>Transcriptome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'Transcriptome comparison'!$E$2:$E$4</c:f>
              <c:strCache>
                <c:ptCount val="3"/>
                <c:pt idx="0">
                  <c:v>3FTX</c:v>
                </c:pt>
                <c:pt idx="1">
                  <c:v>PLA2</c:v>
                </c:pt>
                <c:pt idx="2">
                  <c:v>SVMP</c:v>
                </c:pt>
              </c:strCache>
            </c:strRef>
          </c:cat>
          <c:val>
            <c:numRef>
              <c:f>'Transcriptome comparison'!$F$2:$F$4</c:f>
              <c:numCache>
                <c:formatCode>0.00</c:formatCode>
                <c:ptCount val="3"/>
                <c:pt idx="0">
                  <c:v>75.206633255490544</c:v>
                </c:pt>
                <c:pt idx="1">
                  <c:v>14.553803363858204</c:v>
                </c:pt>
                <c:pt idx="2">
                  <c:v>1.6005877568156177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D45-4039-8FEB-B3129AF498DC}"/>
            </c:ext>
          </c:extLst>
        </c:ser>
        <c:ser>
          <c:idx val="1"/>
          <c:order val="1"/>
          <c:tx>
            <c:strRef>
              <c:f>'Transcriptome comparison'!$G$1</c:f>
              <c:strCache>
                <c:ptCount val="1"/>
                <c:pt idx="0">
                  <c:v>Proteome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'Transcriptome comparison'!$E$2:$E$4</c:f>
              <c:strCache>
                <c:ptCount val="3"/>
                <c:pt idx="0">
                  <c:v>3FTX</c:v>
                </c:pt>
                <c:pt idx="1">
                  <c:v>PLA2</c:v>
                </c:pt>
                <c:pt idx="2">
                  <c:v>SVMP</c:v>
                </c:pt>
              </c:strCache>
            </c:strRef>
          </c:cat>
          <c:val>
            <c:numRef>
              <c:f>'Transcriptome comparison'!$G$2:$G$4</c:f>
              <c:numCache>
                <c:formatCode>0.00</c:formatCode>
                <c:ptCount val="3"/>
                <c:pt idx="0">
                  <c:v>94.660694880432203</c:v>
                </c:pt>
                <c:pt idx="1">
                  <c:v>4.8448163490250584</c:v>
                </c:pt>
                <c:pt idx="2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D45-4039-8FEB-B3129AF498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-27"/>
        <c:axId val="676586240"/>
        <c:axId val="676577384"/>
      </c:barChart>
      <c:catAx>
        <c:axId val="6765862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6577384"/>
        <c:crosses val="autoZero"/>
        <c:auto val="1"/>
        <c:lblAlgn val="ctr"/>
        <c:lblOffset val="100"/>
        <c:noMultiLvlLbl val="0"/>
      </c:catAx>
      <c:valAx>
        <c:axId val="6765773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65862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200"/>
              <a:t>3FTX type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'Transcriptome comparison'!$F$6</c:f>
              <c:strCache>
                <c:ptCount val="1"/>
                <c:pt idx="0">
                  <c:v>Transcriptome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'Transcriptome comparison'!$E$7:$E$12</c:f>
              <c:strCache>
                <c:ptCount val="6"/>
                <c:pt idx="0">
                  <c:v>Cardiotoxin/cytotoxin</c:v>
                </c:pt>
                <c:pt idx="1">
                  <c:v>Long neurotoxin</c:v>
                </c:pt>
                <c:pt idx="2">
                  <c:v>Muscarinic toxin-like protein</c:v>
                </c:pt>
                <c:pt idx="3">
                  <c:v>Neurotoxin-like protein</c:v>
                </c:pt>
                <c:pt idx="4">
                  <c:v>Short neurotoxin</c:v>
                </c:pt>
                <c:pt idx="5">
                  <c:v>Weak neuotoxin</c:v>
                </c:pt>
              </c:strCache>
            </c:strRef>
          </c:cat>
          <c:val>
            <c:numRef>
              <c:f>'Transcriptome comparison'!$F$7:$F$12</c:f>
              <c:numCache>
                <c:formatCode>0.00</c:formatCode>
                <c:ptCount val="6"/>
                <c:pt idx="0">
                  <c:v>41.925953136889618</c:v>
                </c:pt>
                <c:pt idx="1">
                  <c:v>11.718934461065432</c:v>
                </c:pt>
                <c:pt idx="2">
                  <c:v>0.33265298626888223</c:v>
                </c:pt>
                <c:pt idx="3">
                  <c:v>0.15006112629795004</c:v>
                </c:pt>
                <c:pt idx="4">
                  <c:v>6.4237705219084003</c:v>
                </c:pt>
                <c:pt idx="5">
                  <c:v>14.306701855825885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E28-4406-8674-586F5A7911C9}"/>
            </c:ext>
          </c:extLst>
        </c:ser>
        <c:ser>
          <c:idx val="1"/>
          <c:order val="1"/>
          <c:tx>
            <c:strRef>
              <c:f>'Transcriptome comparison'!$G$6</c:f>
              <c:strCache>
                <c:ptCount val="1"/>
                <c:pt idx="0">
                  <c:v>Proteome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'Transcriptome comparison'!$E$7:$E$12</c:f>
              <c:strCache>
                <c:ptCount val="6"/>
                <c:pt idx="0">
                  <c:v>Cardiotoxin/cytotoxin</c:v>
                </c:pt>
                <c:pt idx="1">
                  <c:v>Long neurotoxin</c:v>
                </c:pt>
                <c:pt idx="2">
                  <c:v>Muscarinic toxin-like protein</c:v>
                </c:pt>
                <c:pt idx="3">
                  <c:v>Neurotoxin-like protein</c:v>
                </c:pt>
                <c:pt idx="4">
                  <c:v>Short neurotoxin</c:v>
                </c:pt>
                <c:pt idx="5">
                  <c:v>Weak neuotoxin</c:v>
                </c:pt>
              </c:strCache>
            </c:strRef>
          </c:cat>
          <c:val>
            <c:numRef>
              <c:f>'Transcriptome comparison'!$G$7:$G$12</c:f>
              <c:numCache>
                <c:formatCode>0.00</c:formatCode>
                <c:ptCount val="6"/>
                <c:pt idx="0">
                  <c:v>28.751840161899924</c:v>
                </c:pt>
                <c:pt idx="1">
                  <c:v>56.733497327423493</c:v>
                </c:pt>
                <c:pt idx="2">
                  <c:v>1.5094485706400229</c:v>
                </c:pt>
                <c:pt idx="3" formatCode="General">
                  <c:v>0</c:v>
                </c:pt>
                <c:pt idx="4">
                  <c:v>4.2783465815755948</c:v>
                </c:pt>
                <c:pt idx="5">
                  <c:v>3.3875622388931057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E28-4406-8674-586F5A7911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-27"/>
        <c:axId val="571953896"/>
        <c:axId val="571950944"/>
      </c:barChart>
      <c:catAx>
        <c:axId val="5719538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1950944"/>
        <c:crosses val="autoZero"/>
        <c:auto val="1"/>
        <c:lblAlgn val="ctr"/>
        <c:lblOffset val="100"/>
        <c:noMultiLvlLbl val="0"/>
      </c:catAx>
      <c:valAx>
        <c:axId val="571950944"/>
        <c:scaling>
          <c:orientation val="minMax"/>
          <c:max val="7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19538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'Transcriptome comparison'!$B$33</c:f>
              <c:strCache>
                <c:ptCount val="1"/>
                <c:pt idx="0">
                  <c:v>Transcriptome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'Transcriptome comparison'!$A$34:$A$43</c:f>
              <c:strCache>
                <c:ptCount val="10"/>
                <c:pt idx="0">
                  <c:v>Cardiotoxin/cytotoxin</c:v>
                </c:pt>
                <c:pt idx="1">
                  <c:v>CRISP</c:v>
                </c:pt>
                <c:pt idx="2">
                  <c:v>C-type Lectin</c:v>
                </c:pt>
                <c:pt idx="3">
                  <c:v>Long neurotoxin</c:v>
                </c:pt>
                <c:pt idx="4">
                  <c:v>Muscarinic toxin-like protein</c:v>
                </c:pt>
                <c:pt idx="5">
                  <c:v>Natriuretic peptide</c:v>
                </c:pt>
                <c:pt idx="6">
                  <c:v>PLA2</c:v>
                </c:pt>
                <c:pt idx="7">
                  <c:v>Short neurotoxin</c:v>
                </c:pt>
                <c:pt idx="8">
                  <c:v>SVMP</c:v>
                </c:pt>
                <c:pt idx="9">
                  <c:v>Weak neuotoxin</c:v>
                </c:pt>
              </c:strCache>
            </c:strRef>
          </c:cat>
          <c:val>
            <c:numRef>
              <c:f>'Transcriptome comparison'!$B$34:$B$43</c:f>
              <c:numCache>
                <c:formatCode>0.00</c:formatCode>
                <c:ptCount val="10"/>
                <c:pt idx="0">
                  <c:v>41.925953136889618</c:v>
                </c:pt>
                <c:pt idx="1">
                  <c:v>1.9527170633150535</c:v>
                </c:pt>
                <c:pt idx="2">
                  <c:v>1.4100915746110048</c:v>
                </c:pt>
                <c:pt idx="3">
                  <c:v>11.718934461065432</c:v>
                </c:pt>
                <c:pt idx="4">
                  <c:v>0.33265298626888223</c:v>
                </c:pt>
                <c:pt idx="5">
                  <c:v>1.2967384744561938</c:v>
                </c:pt>
                <c:pt idx="6">
                  <c:v>14.553803363858204</c:v>
                </c:pt>
                <c:pt idx="7">
                  <c:v>6.4237705219084003</c:v>
                </c:pt>
                <c:pt idx="8">
                  <c:v>1.6005877568156177</c:v>
                </c:pt>
                <c:pt idx="9">
                  <c:v>14.306701855825885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16F-4BEA-A20C-804EC5104FE1}"/>
            </c:ext>
          </c:extLst>
        </c:ser>
        <c:ser>
          <c:idx val="1"/>
          <c:order val="1"/>
          <c:tx>
            <c:strRef>
              <c:f>'Transcriptome comparison'!$C$33</c:f>
              <c:strCache>
                <c:ptCount val="1"/>
                <c:pt idx="0">
                  <c:v>Proteome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'Transcriptome comparison'!$A$34:$A$43</c:f>
              <c:strCache>
                <c:ptCount val="10"/>
                <c:pt idx="0">
                  <c:v>Cardiotoxin/cytotoxin</c:v>
                </c:pt>
                <c:pt idx="1">
                  <c:v>CRISP</c:v>
                </c:pt>
                <c:pt idx="2">
                  <c:v>C-type Lectin</c:v>
                </c:pt>
                <c:pt idx="3">
                  <c:v>Long neurotoxin</c:v>
                </c:pt>
                <c:pt idx="4">
                  <c:v>Muscarinic toxin-like protein</c:v>
                </c:pt>
                <c:pt idx="5">
                  <c:v>Natriuretic peptide</c:v>
                </c:pt>
                <c:pt idx="6">
                  <c:v>PLA2</c:v>
                </c:pt>
                <c:pt idx="7">
                  <c:v>Short neurotoxin</c:v>
                </c:pt>
                <c:pt idx="8">
                  <c:v>SVMP</c:v>
                </c:pt>
                <c:pt idx="9">
                  <c:v>Weak neuotoxin</c:v>
                </c:pt>
              </c:strCache>
            </c:strRef>
          </c:cat>
          <c:val>
            <c:numRef>
              <c:f>'Transcriptome comparison'!$C$34:$C$43</c:f>
              <c:numCache>
                <c:formatCode>0.00</c:formatCode>
                <c:ptCount val="10"/>
                <c:pt idx="0">
                  <c:v>28.751840161899924</c:v>
                </c:pt>
                <c:pt idx="1">
                  <c:v>5.5564410683713798E-4</c:v>
                </c:pt>
                <c:pt idx="2" formatCode="General">
                  <c:v>0</c:v>
                </c:pt>
                <c:pt idx="3">
                  <c:v>56.733497327423493</c:v>
                </c:pt>
                <c:pt idx="4">
                  <c:v>1.5094485706400229</c:v>
                </c:pt>
                <c:pt idx="5" formatCode="General">
                  <c:v>0</c:v>
                </c:pt>
                <c:pt idx="6">
                  <c:v>4.8448163490250584</c:v>
                </c:pt>
                <c:pt idx="7">
                  <c:v>4.2783465815755948</c:v>
                </c:pt>
                <c:pt idx="8">
                  <c:v>0</c:v>
                </c:pt>
                <c:pt idx="9">
                  <c:v>3.3875622388931057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16F-4BEA-A20C-804EC5104F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-27"/>
        <c:axId val="676929280"/>
        <c:axId val="676934528"/>
      </c:barChart>
      <c:catAx>
        <c:axId val="6769292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6934528"/>
        <c:crosses val="autoZero"/>
        <c:auto val="1"/>
        <c:lblAlgn val="ctr"/>
        <c:lblOffset val="100"/>
        <c:noMultiLvlLbl val="0"/>
      </c:catAx>
      <c:valAx>
        <c:axId val="6769345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69292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'Proteoform count'!$H$1</c:f>
              <c:strCache>
                <c:ptCount val="1"/>
                <c:pt idx="0">
                  <c:v>No of Proteins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'Proteoform count'!$G$2:$G$6</c:f>
              <c:strCache>
                <c:ptCount val="5"/>
                <c:pt idx="0">
                  <c:v>3FTX</c:v>
                </c:pt>
                <c:pt idx="1">
                  <c:v>CRISP</c:v>
                </c:pt>
                <c:pt idx="2">
                  <c:v>Kunitz</c:v>
                </c:pt>
                <c:pt idx="3">
                  <c:v>NGF</c:v>
                </c:pt>
                <c:pt idx="4">
                  <c:v>PLA2</c:v>
                </c:pt>
              </c:strCache>
            </c:strRef>
          </c:cat>
          <c:val>
            <c:numRef>
              <c:f>'Proteoform count'!$H$2:$H$6</c:f>
              <c:numCache>
                <c:formatCode>General</c:formatCode>
                <c:ptCount val="5"/>
                <c:pt idx="0">
                  <c:v>47</c:v>
                </c:pt>
                <c:pt idx="1">
                  <c:v>1</c:v>
                </c:pt>
                <c:pt idx="2">
                  <c:v>1</c:v>
                </c:pt>
                <c:pt idx="3">
                  <c:v>2</c:v>
                </c:pt>
                <c:pt idx="4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C50-4B73-86AC-25353DD636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-27"/>
        <c:axId val="675752256"/>
        <c:axId val="675752584"/>
      </c:barChart>
      <c:catAx>
        <c:axId val="6757522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5752584"/>
        <c:crosses val="autoZero"/>
        <c:auto val="1"/>
        <c:lblAlgn val="ctr"/>
        <c:lblOffset val="100"/>
        <c:noMultiLvlLbl val="0"/>
      </c:catAx>
      <c:valAx>
        <c:axId val="6757525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575225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'Proteoform count'!$I$1</c:f>
              <c:strCache>
                <c:ptCount val="1"/>
                <c:pt idx="0">
                  <c:v>Total No of Proteoforms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'Proteoform count'!$G$2:$G$6</c:f>
              <c:strCache>
                <c:ptCount val="5"/>
                <c:pt idx="0">
                  <c:v>3FTX</c:v>
                </c:pt>
                <c:pt idx="1">
                  <c:v>CRISP</c:v>
                </c:pt>
                <c:pt idx="2">
                  <c:v>Kunitz</c:v>
                </c:pt>
                <c:pt idx="3">
                  <c:v>NGF</c:v>
                </c:pt>
                <c:pt idx="4">
                  <c:v>PLA2</c:v>
                </c:pt>
              </c:strCache>
            </c:strRef>
          </c:cat>
          <c:val>
            <c:numRef>
              <c:f>'Proteoform count'!$I$2:$I$6</c:f>
              <c:numCache>
                <c:formatCode>General</c:formatCode>
                <c:ptCount val="5"/>
                <c:pt idx="0">
                  <c:v>115</c:v>
                </c:pt>
                <c:pt idx="1">
                  <c:v>1</c:v>
                </c:pt>
                <c:pt idx="2">
                  <c:v>1</c:v>
                </c:pt>
                <c:pt idx="3">
                  <c:v>3</c:v>
                </c:pt>
                <c:pt idx="4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F66-49A4-A027-8AF7955C5C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-27"/>
        <c:axId val="178549936"/>
        <c:axId val="178550264"/>
      </c:barChart>
      <c:catAx>
        <c:axId val="178549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8550264"/>
        <c:crosses val="autoZero"/>
        <c:auto val="1"/>
        <c:lblAlgn val="ctr"/>
        <c:lblOffset val="100"/>
        <c:noMultiLvlLbl val="0"/>
      </c:catAx>
      <c:valAx>
        <c:axId val="1785502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785499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'Proteoform count'!$J$1</c:f>
              <c:strCache>
                <c:ptCount val="1"/>
                <c:pt idx="0">
                  <c:v>No of proteoforms per protein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'Proteoform count'!$G$2:$G$6</c:f>
              <c:strCache>
                <c:ptCount val="5"/>
                <c:pt idx="0">
                  <c:v>3FTX</c:v>
                </c:pt>
                <c:pt idx="1">
                  <c:v>CRISP</c:v>
                </c:pt>
                <c:pt idx="2">
                  <c:v>Kunitz</c:v>
                </c:pt>
                <c:pt idx="3">
                  <c:v>NGF</c:v>
                </c:pt>
                <c:pt idx="4">
                  <c:v>PLA2</c:v>
                </c:pt>
              </c:strCache>
            </c:strRef>
          </c:cat>
          <c:val>
            <c:numRef>
              <c:f>'Proteoform count'!$J$2:$J$6</c:f>
              <c:numCache>
                <c:formatCode>General</c:formatCode>
                <c:ptCount val="5"/>
                <c:pt idx="0" formatCode="0.0">
                  <c:v>2.4468085106382977</c:v>
                </c:pt>
                <c:pt idx="1">
                  <c:v>1</c:v>
                </c:pt>
                <c:pt idx="2">
                  <c:v>1</c:v>
                </c:pt>
                <c:pt idx="3">
                  <c:v>1.5</c:v>
                </c:pt>
                <c:pt idx="4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9F0-4CEC-BA63-AE912FA2B2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-27"/>
        <c:axId val="675216888"/>
        <c:axId val="675216232"/>
      </c:barChart>
      <c:catAx>
        <c:axId val="6752168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5216232"/>
        <c:crosses val="autoZero"/>
        <c:auto val="1"/>
        <c:lblAlgn val="ctr"/>
        <c:lblOffset val="100"/>
        <c:noMultiLvlLbl val="0"/>
      </c:catAx>
      <c:valAx>
        <c:axId val="6752162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75216888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'Proteoform count'!$K$1</c:f>
              <c:strCache>
                <c:ptCount val="1"/>
                <c:pt idx="0">
                  <c:v>% abundance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'Proteoform count'!$G$2:$G$6</c:f>
              <c:strCache>
                <c:ptCount val="5"/>
                <c:pt idx="0">
                  <c:v>3FTX</c:v>
                </c:pt>
                <c:pt idx="1">
                  <c:v>CRISP</c:v>
                </c:pt>
                <c:pt idx="2">
                  <c:v>Kunitz</c:v>
                </c:pt>
                <c:pt idx="3">
                  <c:v>NGF</c:v>
                </c:pt>
                <c:pt idx="4">
                  <c:v>PLA2</c:v>
                </c:pt>
              </c:strCache>
            </c:strRef>
          </c:cat>
          <c:val>
            <c:numRef>
              <c:f>'Proteoform count'!$K$2:$K$6</c:f>
              <c:numCache>
                <c:formatCode>0.00</c:formatCode>
                <c:ptCount val="5"/>
                <c:pt idx="0">
                  <c:v>94.660694880432203</c:v>
                </c:pt>
                <c:pt idx="1">
                  <c:v>5.5564410683713798E-4</c:v>
                </c:pt>
                <c:pt idx="2">
                  <c:v>3.01903446408287E-2</c:v>
                </c:pt>
                <c:pt idx="3">
                  <c:v>0.104020021889972</c:v>
                </c:pt>
                <c:pt idx="4">
                  <c:v>4.8448163490250584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4F7-4461-9D6C-696292A940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-27"/>
        <c:axId val="689144672"/>
        <c:axId val="689143688"/>
      </c:barChart>
      <c:catAx>
        <c:axId val="6891446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9143688"/>
        <c:crosses val="autoZero"/>
        <c:auto val="1"/>
        <c:lblAlgn val="ctr"/>
        <c:lblOffset val="100"/>
        <c:noMultiLvlLbl val="0"/>
      </c:catAx>
      <c:valAx>
        <c:axId val="6891436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91446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Relationship Id="rId4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409575</xdr:colOff>
      <xdr:row>0</xdr:row>
      <xdr:rowOff>0</xdr:rowOff>
    </xdr:from>
    <xdr:to>
      <xdr:col>15</xdr:col>
      <xdr:colOff>104775</xdr:colOff>
      <xdr:row>14</xdr:row>
      <xdr:rowOff>57150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F1C66D2-FF28-48D9-AB53-BA87E2DD7D1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419099</xdr:colOff>
      <xdr:row>14</xdr:row>
      <xdr:rowOff>76200</xdr:rowOff>
    </xdr:from>
    <xdr:to>
      <xdr:col>17</xdr:col>
      <xdr:colOff>523874</xdr:colOff>
      <xdr:row>37</xdr:row>
      <xdr:rowOff>9524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49CDB7D-1194-4D74-AED3-10707BBA8F6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57150</xdr:colOff>
      <xdr:row>37</xdr:row>
      <xdr:rowOff>42861</xdr:rowOff>
    </xdr:from>
    <xdr:to>
      <xdr:col>17</xdr:col>
      <xdr:colOff>428625</xdr:colOff>
      <xdr:row>67</xdr:row>
      <xdr:rowOff>161925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10FBDD86-0B22-46C1-BCDD-F1C68A6E26E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142875</xdr:colOff>
      <xdr:row>14</xdr:row>
      <xdr:rowOff>23812</xdr:rowOff>
    </xdr:from>
    <xdr:to>
      <xdr:col>9</xdr:col>
      <xdr:colOff>771525</xdr:colOff>
      <xdr:row>28</xdr:row>
      <xdr:rowOff>100012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A439B5E-7843-41B1-B5AD-48BAC2752C8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142875</xdr:colOff>
      <xdr:row>28</xdr:row>
      <xdr:rowOff>138112</xdr:rowOff>
    </xdr:from>
    <xdr:to>
      <xdr:col>9</xdr:col>
      <xdr:colOff>771525</xdr:colOff>
      <xdr:row>43</xdr:row>
      <xdr:rowOff>23812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EDD7F8DA-5F38-469F-82DF-48913F2DE87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819150</xdr:colOff>
      <xdr:row>14</xdr:row>
      <xdr:rowOff>23812</xdr:rowOff>
    </xdr:from>
    <xdr:to>
      <xdr:col>14</xdr:col>
      <xdr:colOff>495300</xdr:colOff>
      <xdr:row>28</xdr:row>
      <xdr:rowOff>100012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E4FA5473-A6D2-4DBE-A130-BA7A71E564B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819150</xdr:colOff>
      <xdr:row>28</xdr:row>
      <xdr:rowOff>138112</xdr:rowOff>
    </xdr:from>
    <xdr:to>
      <xdr:col>14</xdr:col>
      <xdr:colOff>495300</xdr:colOff>
      <xdr:row>43</xdr:row>
      <xdr:rowOff>23812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8D312C28-3353-49F7-891F-F0ECAAF62E5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34"/>
  <sheetViews>
    <sheetView workbookViewId="0">
      <selection activeCell="A2" sqref="A2:A132"/>
    </sheetView>
  </sheetViews>
  <sheetFormatPr defaultColWidth="11.42578125" defaultRowHeight="15"/>
  <cols>
    <col min="1" max="1" width="10.85546875" style="1"/>
    <col min="2" max="2" width="13.28515625" style="1" customWidth="1"/>
    <col min="3" max="3" width="12.140625" style="1" customWidth="1"/>
    <col min="4" max="4" width="53.85546875" customWidth="1"/>
    <col min="5" max="5" width="89.7109375" style="4" customWidth="1"/>
    <col min="6" max="6" width="11.7109375" style="1" customWidth="1"/>
    <col min="7" max="7" width="12" style="1" customWidth="1"/>
  </cols>
  <sheetData>
    <row r="1" spans="1:13" ht="21">
      <c r="A1" s="3" t="s">
        <v>167</v>
      </c>
      <c r="B1" s="3"/>
    </row>
    <row r="2" spans="1:13" s="4" customFormat="1" ht="15.75">
      <c r="A2" s="6" t="s">
        <v>0</v>
      </c>
      <c r="B2" s="7" t="s">
        <v>1</v>
      </c>
      <c r="C2" s="8" t="s">
        <v>164</v>
      </c>
      <c r="D2" s="7" t="s">
        <v>165</v>
      </c>
      <c r="E2" s="9" t="s">
        <v>166</v>
      </c>
      <c r="F2" s="9" t="s">
        <v>2</v>
      </c>
      <c r="G2" s="9" t="s">
        <v>3</v>
      </c>
      <c r="H2" s="5"/>
      <c r="I2" s="10"/>
      <c r="J2" s="11"/>
      <c r="K2" s="11"/>
      <c r="L2" s="11"/>
      <c r="M2" s="11"/>
    </row>
    <row r="3" spans="1:13">
      <c r="A3" s="1">
        <v>2419</v>
      </c>
      <c r="B3" s="2">
        <v>434014490400</v>
      </c>
      <c r="C3" s="12">
        <f t="shared" ref="C3:C34" si="0">(B3*100)/$B$134</f>
        <v>32.148529426299135</v>
      </c>
      <c r="D3" t="s">
        <v>4</v>
      </c>
      <c r="E3" s="13" t="s">
        <v>202</v>
      </c>
      <c r="F3" s="2">
        <v>1.0957958589999999E-38</v>
      </c>
      <c r="G3" s="2">
        <v>1.0957958589999999E-38</v>
      </c>
    </row>
    <row r="4" spans="1:13">
      <c r="A4" s="1">
        <v>1895</v>
      </c>
      <c r="B4" s="2">
        <v>217014490400</v>
      </c>
      <c r="C4" s="12">
        <f t="shared" si="0"/>
        <v>16.074801383077762</v>
      </c>
      <c r="D4" t="s">
        <v>98</v>
      </c>
      <c r="E4" s="13" t="s">
        <v>197</v>
      </c>
      <c r="F4" s="2">
        <v>8.17663084E-17</v>
      </c>
      <c r="G4" s="2">
        <v>8.17663084E-17</v>
      </c>
    </row>
    <row r="5" spans="1:13">
      <c r="A5" s="1">
        <v>1331</v>
      </c>
      <c r="B5" s="2">
        <v>135604432030</v>
      </c>
      <c r="C5" s="12">
        <f t="shared" si="0"/>
        <v>10.044556506477958</v>
      </c>
      <c r="D5" t="s">
        <v>120</v>
      </c>
      <c r="E5" s="13" t="s">
        <v>194</v>
      </c>
      <c r="F5" s="2">
        <v>1.1420572460000001E-9</v>
      </c>
      <c r="G5" s="2">
        <v>1.1420572460000001E-9</v>
      </c>
    </row>
    <row r="6" spans="1:13">
      <c r="A6" s="1">
        <v>1226</v>
      </c>
      <c r="B6" s="2">
        <v>118002817210</v>
      </c>
      <c r="C6" s="12">
        <f t="shared" si="0"/>
        <v>8.7407612542281203</v>
      </c>
      <c r="D6" t="s">
        <v>111</v>
      </c>
      <c r="E6" s="13" t="s">
        <v>189</v>
      </c>
      <c r="F6" s="2">
        <v>1.0964581980000001E-37</v>
      </c>
      <c r="G6" s="2">
        <v>1.0964581980000001E-37</v>
      </c>
    </row>
    <row r="7" spans="1:13">
      <c r="A7" s="1">
        <v>1382</v>
      </c>
      <c r="B7" s="2">
        <v>108514490400</v>
      </c>
      <c r="C7" s="12">
        <f t="shared" si="0"/>
        <v>8.0379373614670779</v>
      </c>
      <c r="D7" t="s">
        <v>126</v>
      </c>
      <c r="E7" s="4" t="s">
        <v>127</v>
      </c>
      <c r="F7" s="2">
        <v>9.5354825820000006E-8</v>
      </c>
      <c r="G7" s="2">
        <v>9.5354830340000006E-8</v>
      </c>
    </row>
    <row r="8" spans="1:13">
      <c r="A8" s="1">
        <v>912</v>
      </c>
      <c r="B8" s="2">
        <v>31768361440</v>
      </c>
      <c r="C8" s="12">
        <f t="shared" si="0"/>
        <v>2.3531613003010157</v>
      </c>
      <c r="D8" t="s">
        <v>54</v>
      </c>
      <c r="E8" s="13" t="s">
        <v>182</v>
      </c>
      <c r="F8" s="2">
        <v>3.6817410420000001E-32</v>
      </c>
      <c r="G8" s="2">
        <v>3.6817410420000001E-32</v>
      </c>
    </row>
    <row r="9" spans="1:13">
      <c r="A9" s="1">
        <v>1183</v>
      </c>
      <c r="B9" s="2">
        <v>29502817210</v>
      </c>
      <c r="C9" s="12">
        <f t="shared" si="0"/>
        <v>2.1853468218544285</v>
      </c>
      <c r="D9" t="s">
        <v>104</v>
      </c>
      <c r="E9" s="4" t="s">
        <v>107</v>
      </c>
      <c r="F9" s="2">
        <v>8.7692439159999995E-6</v>
      </c>
      <c r="G9" s="2">
        <v>8.7692822789999998E-6</v>
      </c>
    </row>
    <row r="10" spans="1:13">
      <c r="A10" s="1">
        <v>1936</v>
      </c>
      <c r="B10" s="1">
        <v>25973691615</v>
      </c>
      <c r="C10" s="12">
        <f t="shared" si="0"/>
        <v>1.9239357387005034</v>
      </c>
      <c r="D10" t="s">
        <v>52</v>
      </c>
      <c r="E10" s="4" t="s">
        <v>198</v>
      </c>
      <c r="F10" s="2">
        <v>1.663682042E-39</v>
      </c>
      <c r="G10" s="2">
        <v>1.663682042E-39</v>
      </c>
    </row>
    <row r="11" spans="1:13">
      <c r="A11" s="1">
        <v>955</v>
      </c>
      <c r="B11" s="2">
        <v>23183981000</v>
      </c>
      <c r="C11" s="12">
        <f t="shared" si="0"/>
        <v>1.7172949564664119</v>
      </c>
      <c r="D11" t="s">
        <v>92</v>
      </c>
      <c r="E11" s="13" t="s">
        <v>183</v>
      </c>
      <c r="F11" s="2">
        <v>7.4491843379999995E-27</v>
      </c>
      <c r="G11" s="2">
        <v>7.4491843379999995E-27</v>
      </c>
    </row>
    <row r="12" spans="1:13">
      <c r="A12" s="1">
        <v>1212</v>
      </c>
      <c r="B12" s="2">
        <v>19516996390</v>
      </c>
      <c r="C12" s="12">
        <f t="shared" si="0"/>
        <v>1.4456723142552683</v>
      </c>
      <c r="D12" t="s">
        <v>110</v>
      </c>
      <c r="E12" s="13" t="s">
        <v>188</v>
      </c>
      <c r="F12" s="2">
        <v>3.9613102059999998E-20</v>
      </c>
      <c r="G12" s="2">
        <v>3.9613102059999998E-20</v>
      </c>
    </row>
    <row r="13" spans="1:13">
      <c r="A13" s="1">
        <v>1239</v>
      </c>
      <c r="B13" s="2">
        <v>19516996390</v>
      </c>
      <c r="C13" s="1">
        <f t="shared" si="0"/>
        <v>1.4456723142552683</v>
      </c>
      <c r="D13" t="s">
        <v>50</v>
      </c>
      <c r="E13" s="4" t="s">
        <v>113</v>
      </c>
      <c r="F13" s="2">
        <v>1.6508939499999998E-17</v>
      </c>
      <c r="G13" s="2">
        <v>1.6508939499999998E-17</v>
      </c>
    </row>
    <row r="14" spans="1:13">
      <c r="A14" s="1">
        <v>1271</v>
      </c>
      <c r="B14" s="2">
        <v>19516996390</v>
      </c>
      <c r="C14" s="12">
        <f t="shared" si="0"/>
        <v>1.4456723142552683</v>
      </c>
      <c r="D14" t="s">
        <v>51</v>
      </c>
      <c r="E14" s="13" t="s">
        <v>192</v>
      </c>
      <c r="F14" s="2">
        <v>5.98697801E-21</v>
      </c>
      <c r="G14" s="2">
        <v>5.98697801E-21</v>
      </c>
    </row>
    <row r="15" spans="1:13">
      <c r="A15" s="1">
        <v>854</v>
      </c>
      <c r="B15" s="1">
        <v>8780736356</v>
      </c>
      <c r="C15" s="1">
        <f t="shared" si="0"/>
        <v>0.65041091338972634</v>
      </c>
      <c r="D15" t="s">
        <v>66</v>
      </c>
      <c r="E15" s="13" t="s">
        <v>179</v>
      </c>
      <c r="F15" s="2">
        <v>1.618816899E-31</v>
      </c>
      <c r="G15" s="2">
        <v>1.618816899E-31</v>
      </c>
    </row>
    <row r="16" spans="1:13">
      <c r="A16" s="1">
        <v>1917</v>
      </c>
      <c r="B16" s="1">
        <v>8657691615</v>
      </c>
      <c r="C16" s="1">
        <f t="shared" si="0"/>
        <v>0.64129668433911524</v>
      </c>
      <c r="D16" t="s">
        <v>58</v>
      </c>
      <c r="E16" s="4" t="s">
        <v>140</v>
      </c>
      <c r="F16" s="2">
        <v>1.780742979E-21</v>
      </c>
      <c r="G16" s="2">
        <v>1.780742979E-21</v>
      </c>
    </row>
    <row r="17" spans="1:7">
      <c r="A17" s="1">
        <v>2423</v>
      </c>
      <c r="B17" s="1">
        <v>6901136939</v>
      </c>
      <c r="C17" s="1">
        <f t="shared" si="0"/>
        <v>0.51118432417748927</v>
      </c>
      <c r="D17" t="s">
        <v>158</v>
      </c>
      <c r="E17" s="13" t="s">
        <v>203</v>
      </c>
      <c r="F17" s="2">
        <v>1.6395718089999999E-13</v>
      </c>
      <c r="G17" s="2">
        <v>1.6395718089999999E-13</v>
      </c>
    </row>
    <row r="18" spans="1:7">
      <c r="A18" s="1">
        <v>284</v>
      </c>
      <c r="B18" s="1">
        <v>5360336829</v>
      </c>
      <c r="C18" s="1">
        <f t="shared" si="0"/>
        <v>0.39705343967469864</v>
      </c>
      <c r="D18" t="s">
        <v>11</v>
      </c>
      <c r="E18" s="4" t="s">
        <v>29</v>
      </c>
      <c r="F18" s="2">
        <v>2.7891226500000001E-7</v>
      </c>
      <c r="G18" s="2">
        <v>2.789123038E-7</v>
      </c>
    </row>
    <row r="19" spans="1:7">
      <c r="A19" s="1">
        <v>307</v>
      </c>
      <c r="B19" s="1">
        <v>5360336829</v>
      </c>
      <c r="C19" s="1">
        <f t="shared" si="0"/>
        <v>0.39705343967469864</v>
      </c>
      <c r="D19" t="s">
        <v>32</v>
      </c>
      <c r="E19" s="4" t="s">
        <v>33</v>
      </c>
      <c r="F19" s="2">
        <v>3.3180664239999998E-6</v>
      </c>
      <c r="G19" s="2">
        <v>3.3180719159999998E-6</v>
      </c>
    </row>
    <row r="20" spans="1:7">
      <c r="A20" s="1">
        <v>354</v>
      </c>
      <c r="B20" s="1">
        <v>5360336829</v>
      </c>
      <c r="C20" s="1">
        <f t="shared" si="0"/>
        <v>0.39705343967469864</v>
      </c>
      <c r="D20" t="s">
        <v>6</v>
      </c>
      <c r="E20" s="13" t="s">
        <v>171</v>
      </c>
      <c r="F20" s="2">
        <v>6.4218453999999999E-23</v>
      </c>
      <c r="G20" s="2">
        <v>6.4218453999999999E-23</v>
      </c>
    </row>
    <row r="21" spans="1:7">
      <c r="A21" s="1">
        <v>405</v>
      </c>
      <c r="B21" s="1">
        <v>5360336829</v>
      </c>
      <c r="C21" s="1">
        <f t="shared" si="0"/>
        <v>0.39705343967469864</v>
      </c>
      <c r="D21" t="s">
        <v>7</v>
      </c>
      <c r="E21" s="4" t="s">
        <v>40</v>
      </c>
      <c r="F21" s="2">
        <v>4.9355738320000001E-13</v>
      </c>
      <c r="G21" s="2">
        <v>4.9355738320000001E-13</v>
      </c>
    </row>
    <row r="22" spans="1:7">
      <c r="A22" s="1">
        <v>1935</v>
      </c>
      <c r="B22" s="1">
        <v>5345550431</v>
      </c>
      <c r="C22" s="1">
        <f t="shared" si="0"/>
        <v>0.3959581745125289</v>
      </c>
      <c r="D22" t="s">
        <v>52</v>
      </c>
      <c r="E22" s="4" t="s">
        <v>142</v>
      </c>
      <c r="F22" s="2">
        <v>3.1021463370000001E-8</v>
      </c>
      <c r="G22" s="2">
        <v>3.1021463859999998E-8</v>
      </c>
    </row>
    <row r="23" spans="1:7">
      <c r="A23" s="1">
        <v>1943</v>
      </c>
      <c r="B23" s="1">
        <v>5345550431</v>
      </c>
      <c r="C23" s="1">
        <f t="shared" si="0"/>
        <v>0.3959581745125289</v>
      </c>
      <c r="D23" t="s">
        <v>58</v>
      </c>
      <c r="E23" s="4" t="s">
        <v>144</v>
      </c>
      <c r="F23" s="2">
        <v>8.1527977739999996E-34</v>
      </c>
      <c r="G23" s="2">
        <v>8.1527977739999996E-34</v>
      </c>
    </row>
    <row r="24" spans="1:7">
      <c r="A24" s="1">
        <v>1962</v>
      </c>
      <c r="B24" s="1">
        <v>5345550431</v>
      </c>
      <c r="C24" s="1">
        <f t="shared" si="0"/>
        <v>0.3959581745125289</v>
      </c>
      <c r="D24" t="s">
        <v>139</v>
      </c>
      <c r="E24" s="4" t="s">
        <v>145</v>
      </c>
      <c r="F24" s="2">
        <v>7.6645453959999995E-22</v>
      </c>
      <c r="G24" s="2">
        <v>7.6645453959999995E-22</v>
      </c>
    </row>
    <row r="25" spans="1:7">
      <c r="A25" s="1">
        <v>1992</v>
      </c>
      <c r="B25" s="1">
        <v>5345550431</v>
      </c>
      <c r="C25" s="1">
        <f t="shared" si="0"/>
        <v>0.3959581745125289</v>
      </c>
      <c r="D25" t="s">
        <v>147</v>
      </c>
      <c r="E25" s="4" t="s">
        <v>148</v>
      </c>
      <c r="F25" s="2">
        <v>5.9526690319999998E-9</v>
      </c>
      <c r="G25" s="2">
        <v>5.95266905E-9</v>
      </c>
    </row>
    <row r="26" spans="1:7">
      <c r="A26" s="1">
        <v>2028</v>
      </c>
      <c r="B26" s="1">
        <v>5345550431</v>
      </c>
      <c r="C26" s="1">
        <f t="shared" si="0"/>
        <v>0.3959581745125289</v>
      </c>
      <c r="D26" t="s">
        <v>59</v>
      </c>
      <c r="E26" s="4" t="s">
        <v>149</v>
      </c>
      <c r="F26" s="2">
        <v>1.7098409459999999E-5</v>
      </c>
      <c r="G26" s="2">
        <v>1.7098555629999999E-5</v>
      </c>
    </row>
    <row r="27" spans="1:7">
      <c r="A27" s="1">
        <v>1169</v>
      </c>
      <c r="B27" s="1">
        <v>4636802383</v>
      </c>
      <c r="C27" s="1">
        <f t="shared" si="0"/>
        <v>0.34345944928342292</v>
      </c>
      <c r="D27" t="s">
        <v>106</v>
      </c>
      <c r="E27" s="13" t="s">
        <v>187</v>
      </c>
      <c r="F27" s="2">
        <v>9.6565916480000002E-14</v>
      </c>
      <c r="G27" s="2">
        <v>9.6565916480000002E-14</v>
      </c>
    </row>
    <row r="28" spans="1:7">
      <c r="A28" s="1">
        <v>823</v>
      </c>
      <c r="B28" s="1">
        <v>4390368178</v>
      </c>
      <c r="C28" s="1">
        <f t="shared" si="0"/>
        <v>0.32520545669486317</v>
      </c>
      <c r="D28" t="s">
        <v>68</v>
      </c>
      <c r="E28" s="4" t="s">
        <v>70</v>
      </c>
      <c r="F28" s="2">
        <v>3.0329108769999999E-5</v>
      </c>
      <c r="G28" s="2">
        <v>3.032956767E-5</v>
      </c>
    </row>
    <row r="29" spans="1:7">
      <c r="A29" s="1">
        <v>442</v>
      </c>
      <c r="B29" s="1">
        <v>4087922427</v>
      </c>
      <c r="C29" s="1">
        <f t="shared" si="0"/>
        <v>0.30280255001559198</v>
      </c>
      <c r="D29" t="s">
        <v>37</v>
      </c>
      <c r="E29" s="13" t="s">
        <v>172</v>
      </c>
      <c r="F29" s="2">
        <v>1.6368637480000001E-23</v>
      </c>
      <c r="G29" s="2">
        <v>1.6368637480000001E-23</v>
      </c>
    </row>
    <row r="30" spans="1:7">
      <c r="A30" s="1">
        <v>1931</v>
      </c>
      <c r="B30" s="1">
        <v>3868198052</v>
      </c>
      <c r="C30" s="1">
        <f t="shared" si="0"/>
        <v>0.28652702076113673</v>
      </c>
      <c r="D30" t="s">
        <v>58</v>
      </c>
      <c r="E30" s="4" t="s">
        <v>141</v>
      </c>
      <c r="F30" s="2">
        <v>1.5449766529999999E-18</v>
      </c>
      <c r="G30" s="2">
        <v>1.5449766529999999E-18</v>
      </c>
    </row>
    <row r="31" spans="1:7">
      <c r="A31" s="1">
        <v>2980</v>
      </c>
      <c r="B31" s="1">
        <v>3449136939</v>
      </c>
      <c r="C31" s="1">
        <f t="shared" si="0"/>
        <v>0.25548612507518437</v>
      </c>
      <c r="D31" t="s">
        <v>78</v>
      </c>
      <c r="E31" s="4" t="s">
        <v>160</v>
      </c>
      <c r="F31" s="2">
        <v>8.895029674E-18</v>
      </c>
      <c r="G31" s="2">
        <v>8.895029674E-18</v>
      </c>
    </row>
    <row r="32" spans="1:7">
      <c r="A32" s="1">
        <v>199</v>
      </c>
      <c r="B32" s="1">
        <v>3331546794</v>
      </c>
      <c r="C32" s="1">
        <f t="shared" si="0"/>
        <v>0.24677593147475596</v>
      </c>
      <c r="D32" t="s">
        <v>7</v>
      </c>
      <c r="E32" s="4" t="s">
        <v>8</v>
      </c>
      <c r="F32" s="2">
        <v>9.6572844159999996E-10</v>
      </c>
      <c r="G32" s="2">
        <v>9.6572844210000004E-10</v>
      </c>
    </row>
    <row r="33" spans="1:7">
      <c r="A33" s="1">
        <v>219</v>
      </c>
      <c r="B33" s="1">
        <v>3331546794</v>
      </c>
      <c r="C33" s="1">
        <f t="shared" si="0"/>
        <v>0.24677593147475596</v>
      </c>
      <c r="D33" t="s">
        <v>11</v>
      </c>
      <c r="E33" s="4" t="s">
        <v>14</v>
      </c>
      <c r="F33" s="2">
        <v>4.5797172289999997E-9</v>
      </c>
      <c r="G33" s="2">
        <v>4.5797172399999997E-9</v>
      </c>
    </row>
    <row r="34" spans="1:7">
      <c r="A34" s="1">
        <v>233</v>
      </c>
      <c r="B34" s="1">
        <v>3331546794</v>
      </c>
      <c r="C34" s="1">
        <f t="shared" si="0"/>
        <v>0.24677593147475596</v>
      </c>
      <c r="D34" t="s">
        <v>16</v>
      </c>
      <c r="E34" s="4" t="s">
        <v>17</v>
      </c>
      <c r="F34" s="2">
        <v>1.1029426719999999E-9</v>
      </c>
      <c r="G34" s="2">
        <v>1.1029426730000001E-9</v>
      </c>
    </row>
    <row r="35" spans="1:7">
      <c r="A35" s="1">
        <v>252</v>
      </c>
      <c r="B35" s="1">
        <v>3331546794</v>
      </c>
      <c r="C35" s="1">
        <f t="shared" ref="C35:C66" si="1">(B35*100)/$B$134</f>
        <v>0.24677593147475596</v>
      </c>
      <c r="D35" t="s">
        <v>5</v>
      </c>
      <c r="E35" s="4" t="s">
        <v>22</v>
      </c>
      <c r="F35" s="2">
        <v>6.5788699910000004E-21</v>
      </c>
      <c r="G35" s="2">
        <v>6.5788699910000004E-21</v>
      </c>
    </row>
    <row r="36" spans="1:7">
      <c r="A36" s="1">
        <v>263</v>
      </c>
      <c r="B36" s="1">
        <v>3331546794</v>
      </c>
      <c r="C36" s="1">
        <f t="shared" si="1"/>
        <v>0.24677593147475596</v>
      </c>
      <c r="D36" t="s">
        <v>23</v>
      </c>
      <c r="E36" s="4" t="s">
        <v>24</v>
      </c>
      <c r="F36" s="2">
        <v>1.407862109E-7</v>
      </c>
      <c r="G36" s="2">
        <v>1.4078622079999999E-7</v>
      </c>
    </row>
    <row r="37" spans="1:7">
      <c r="A37" s="1">
        <v>1657</v>
      </c>
      <c r="B37" s="1">
        <v>3220745605</v>
      </c>
      <c r="C37" s="1">
        <f t="shared" si="1"/>
        <v>0.23856861267820495</v>
      </c>
      <c r="D37" t="s">
        <v>137</v>
      </c>
      <c r="E37" s="4" t="s">
        <v>138</v>
      </c>
      <c r="F37" s="2">
        <v>1.1765593080000001E-6</v>
      </c>
      <c r="G37" s="2">
        <v>1.1765599989999999E-6</v>
      </c>
    </row>
    <row r="38" spans="1:7">
      <c r="A38" s="1">
        <v>425</v>
      </c>
      <c r="B38" s="1">
        <v>3043335306</v>
      </c>
      <c r="C38" s="1">
        <f t="shared" si="1"/>
        <v>0.22542739194920686</v>
      </c>
      <c r="D38" t="s">
        <v>11</v>
      </c>
      <c r="E38" s="4" t="s">
        <v>41</v>
      </c>
      <c r="F38" s="2">
        <v>5.8151093000000004E-20</v>
      </c>
      <c r="G38" s="2">
        <v>5.8151093000000004E-20</v>
      </c>
    </row>
    <row r="39" spans="1:7">
      <c r="A39" s="1">
        <v>440</v>
      </c>
      <c r="B39" s="1">
        <v>3043335306</v>
      </c>
      <c r="C39" s="1">
        <f t="shared" si="1"/>
        <v>0.22542739194920686</v>
      </c>
      <c r="D39" t="s">
        <v>37</v>
      </c>
      <c r="E39" s="4" t="s">
        <v>42</v>
      </c>
      <c r="F39" s="2">
        <v>9.8689350829999999E-14</v>
      </c>
      <c r="G39" s="2">
        <v>9.8689350829999999E-14</v>
      </c>
    </row>
    <row r="40" spans="1:7">
      <c r="A40" s="1">
        <v>465</v>
      </c>
      <c r="B40" s="1">
        <v>3043335306</v>
      </c>
      <c r="C40" s="1">
        <f t="shared" si="1"/>
        <v>0.22542739194920686</v>
      </c>
      <c r="D40" t="s">
        <v>7</v>
      </c>
      <c r="E40" s="4" t="s">
        <v>47</v>
      </c>
      <c r="F40" s="2">
        <v>1.0728854590000001E-9</v>
      </c>
      <c r="G40" s="2">
        <v>1.0728854590000001E-9</v>
      </c>
    </row>
    <row r="41" spans="1:7">
      <c r="A41" s="1">
        <v>469</v>
      </c>
      <c r="B41" s="1">
        <v>3043335306</v>
      </c>
      <c r="C41" s="1">
        <f t="shared" si="1"/>
        <v>0.22542739194920686</v>
      </c>
      <c r="D41" t="s">
        <v>43</v>
      </c>
      <c r="E41" s="4" t="s">
        <v>48</v>
      </c>
      <c r="F41" s="2">
        <v>4.395932378E-17</v>
      </c>
      <c r="G41" s="2">
        <v>4.395932378E-17</v>
      </c>
    </row>
    <row r="42" spans="1:7">
      <c r="A42" s="1">
        <v>494</v>
      </c>
      <c r="B42" s="1">
        <v>3043335306</v>
      </c>
      <c r="C42" s="1">
        <f t="shared" si="1"/>
        <v>0.22542739194920686</v>
      </c>
      <c r="D42" t="s">
        <v>9</v>
      </c>
      <c r="E42" s="4" t="s">
        <v>49</v>
      </c>
      <c r="F42" s="2">
        <v>2.0788279210000001E-14</v>
      </c>
      <c r="G42" s="2">
        <v>2.0788279210000001E-14</v>
      </c>
    </row>
    <row r="43" spans="1:7">
      <c r="A43" s="1">
        <v>1059</v>
      </c>
      <c r="B43" s="1">
        <v>1554121040</v>
      </c>
      <c r="C43" s="1">
        <f t="shared" si="1"/>
        <v>0.11511759881662838</v>
      </c>
      <c r="D43" t="s">
        <v>62</v>
      </c>
      <c r="E43" s="4" t="s">
        <v>99</v>
      </c>
      <c r="F43" s="2">
        <v>6.5728173610000004E-28</v>
      </c>
      <c r="G43" s="2">
        <v>6.5728173610000004E-28</v>
      </c>
    </row>
    <row r="44" spans="1:7">
      <c r="A44" s="1">
        <v>890</v>
      </c>
      <c r="B44" s="1">
        <v>1526359159</v>
      </c>
      <c r="C44" s="1">
        <f t="shared" si="1"/>
        <v>0.11306120745643357</v>
      </c>
      <c r="D44" t="s">
        <v>81</v>
      </c>
      <c r="E44" s="4" t="s">
        <v>82</v>
      </c>
      <c r="F44" s="2">
        <v>6.5328373839999996E-6</v>
      </c>
      <c r="G44" s="2">
        <v>6.5328586749999999E-6</v>
      </c>
    </row>
    <row r="45" spans="1:7">
      <c r="A45" s="1">
        <v>909</v>
      </c>
      <c r="B45" s="1">
        <v>1526359159</v>
      </c>
      <c r="C45" s="1">
        <f t="shared" si="1"/>
        <v>0.11306120745643357</v>
      </c>
      <c r="D45" t="s">
        <v>76</v>
      </c>
      <c r="E45" s="4" t="s">
        <v>84</v>
      </c>
      <c r="F45" s="2">
        <v>4.788127862E-9</v>
      </c>
      <c r="G45" s="2">
        <v>4.7881278729999999E-9</v>
      </c>
    </row>
    <row r="46" spans="1:7">
      <c r="A46" s="1">
        <v>935</v>
      </c>
      <c r="B46" s="1">
        <v>1526359159</v>
      </c>
      <c r="C46" s="1">
        <f t="shared" si="1"/>
        <v>0.11306120745643357</v>
      </c>
      <c r="D46" t="s">
        <v>55</v>
      </c>
      <c r="E46" s="4" t="s">
        <v>88</v>
      </c>
      <c r="F46" s="2">
        <v>6.3828498570000001E-11</v>
      </c>
      <c r="G46" s="2">
        <v>6.3828498570000001E-11</v>
      </c>
    </row>
    <row r="47" spans="1:7">
      <c r="A47" s="1">
        <v>942</v>
      </c>
      <c r="B47" s="1">
        <v>1526359159</v>
      </c>
      <c r="C47" s="1">
        <f t="shared" si="1"/>
        <v>0.11306120745643357</v>
      </c>
      <c r="D47" t="s">
        <v>54</v>
      </c>
      <c r="E47" s="4" t="s">
        <v>89</v>
      </c>
      <c r="F47" s="2">
        <v>3.0564341639999999E-20</v>
      </c>
      <c r="G47" s="2">
        <v>3.0564341639999999E-20</v>
      </c>
    </row>
    <row r="48" spans="1:7">
      <c r="A48" s="1">
        <v>697</v>
      </c>
      <c r="B48" s="1">
        <v>1470615643</v>
      </c>
      <c r="C48" s="1">
        <f t="shared" si="1"/>
        <v>0.10893214701239227</v>
      </c>
      <c r="D48" t="s">
        <v>56</v>
      </c>
      <c r="E48" s="13" t="s">
        <v>173</v>
      </c>
      <c r="F48" s="2">
        <v>5.2596568840000004E-13</v>
      </c>
      <c r="G48" s="2">
        <v>5.2596568840000004E-13</v>
      </c>
    </row>
    <row r="49" spans="1:8">
      <c r="A49" s="1">
        <v>727</v>
      </c>
      <c r="B49" s="1">
        <v>1470615643</v>
      </c>
      <c r="C49" s="1">
        <f t="shared" si="1"/>
        <v>0.10893214701239227</v>
      </c>
      <c r="D49" t="s">
        <v>57</v>
      </c>
      <c r="E49" s="13" t="s">
        <v>174</v>
      </c>
      <c r="F49" s="2">
        <v>1.1100499190000001E-15</v>
      </c>
      <c r="G49" s="2">
        <v>1.1100499190000001E-15</v>
      </c>
    </row>
    <row r="50" spans="1:8">
      <c r="A50" s="1">
        <v>781</v>
      </c>
      <c r="B50" s="1">
        <v>1470615643</v>
      </c>
      <c r="C50" s="1">
        <f t="shared" si="1"/>
        <v>0.10893214701239227</v>
      </c>
      <c r="D50" t="s">
        <v>60</v>
      </c>
      <c r="E50" s="4" t="s">
        <v>61</v>
      </c>
      <c r="F50" s="2">
        <v>9.4952131560000002E-7</v>
      </c>
      <c r="G50" s="2">
        <v>9.4952176400000004E-7</v>
      </c>
    </row>
    <row r="51" spans="1:8">
      <c r="A51" s="1">
        <v>1038</v>
      </c>
      <c r="B51" s="1">
        <v>1464501341</v>
      </c>
      <c r="C51" s="1">
        <f t="shared" si="1"/>
        <v>0.10847924550307374</v>
      </c>
      <c r="D51" t="s">
        <v>62</v>
      </c>
      <c r="E51" s="4" t="s">
        <v>96</v>
      </c>
      <c r="F51" s="2">
        <v>8.7275095320000001E-14</v>
      </c>
      <c r="G51" s="2">
        <v>8.7275095320000001E-14</v>
      </c>
    </row>
    <row r="52" spans="1:8">
      <c r="A52" s="1">
        <v>1306</v>
      </c>
      <c r="B52" s="1">
        <v>1424139654</v>
      </c>
      <c r="C52" s="1">
        <f t="shared" si="1"/>
        <v>0.10548955527172063</v>
      </c>
      <c r="D52" t="s">
        <v>78</v>
      </c>
      <c r="E52" s="4" t="s">
        <v>118</v>
      </c>
      <c r="F52" s="2">
        <v>1.598304506E-27</v>
      </c>
      <c r="G52" s="2">
        <v>1.598304506E-27</v>
      </c>
    </row>
    <row r="53" spans="1:8">
      <c r="A53" s="1">
        <v>1288</v>
      </c>
      <c r="B53" s="1">
        <v>1358625626</v>
      </c>
      <c r="C53" s="1">
        <f t="shared" si="1"/>
        <v>0.10063676877822759</v>
      </c>
      <c r="D53" t="s">
        <v>56</v>
      </c>
      <c r="E53" s="4" t="s">
        <v>117</v>
      </c>
      <c r="F53" s="2">
        <v>2.5010838809999999E-6</v>
      </c>
      <c r="G53" s="2">
        <v>2.501087008E-6</v>
      </c>
    </row>
    <row r="54" spans="1:8">
      <c r="A54" s="1">
        <v>1326</v>
      </c>
      <c r="B54" s="1">
        <v>1358625626</v>
      </c>
      <c r="C54" s="1">
        <f t="shared" si="1"/>
        <v>0.10063676877822759</v>
      </c>
      <c r="D54" t="s">
        <v>78</v>
      </c>
      <c r="E54" s="4" t="s">
        <v>119</v>
      </c>
      <c r="F54" s="2">
        <v>4.3278287920000002E-25</v>
      </c>
      <c r="G54" s="2">
        <v>4.3278287920000002E-25</v>
      </c>
    </row>
    <row r="55" spans="1:8">
      <c r="A55" s="1">
        <v>1005</v>
      </c>
      <c r="B55" s="1">
        <v>1356032493</v>
      </c>
      <c r="C55" s="1">
        <f t="shared" si="1"/>
        <v>0.10044468898734324</v>
      </c>
      <c r="D55" t="s">
        <v>50</v>
      </c>
      <c r="E55" s="13" t="s">
        <v>184</v>
      </c>
      <c r="F55" s="2">
        <v>2.4129326790000002E-21</v>
      </c>
      <c r="G55" s="2">
        <v>2.4129326790000002E-21</v>
      </c>
    </row>
    <row r="56" spans="1:8">
      <c r="A56" s="1">
        <v>898</v>
      </c>
      <c r="B56" s="1">
        <v>1262267186</v>
      </c>
      <c r="C56" s="1">
        <f t="shared" si="1"/>
        <v>9.3499260210351723E-2</v>
      </c>
      <c r="D56" t="s">
        <v>54</v>
      </c>
      <c r="E56" s="4" t="s">
        <v>83</v>
      </c>
      <c r="F56" s="2">
        <v>6.2416198240000001E-17</v>
      </c>
      <c r="G56" s="2">
        <v>6.2416198240000001E-17</v>
      </c>
    </row>
    <row r="57" spans="1:8">
      <c r="A57" s="1">
        <v>918</v>
      </c>
      <c r="B57" s="1">
        <v>1262267186</v>
      </c>
      <c r="C57" s="1">
        <f t="shared" si="1"/>
        <v>9.3499260210351723E-2</v>
      </c>
      <c r="D57" t="s">
        <v>85</v>
      </c>
      <c r="E57" s="4" t="s">
        <v>86</v>
      </c>
      <c r="F57" s="2">
        <v>5.8166338519999996E-16</v>
      </c>
      <c r="G57" s="2">
        <v>5.8166338519999996E-16</v>
      </c>
    </row>
    <row r="58" spans="1:8">
      <c r="A58" s="1">
        <v>924</v>
      </c>
      <c r="B58" s="1">
        <v>1262267186</v>
      </c>
      <c r="C58" s="1">
        <f t="shared" si="1"/>
        <v>9.3499260210351723E-2</v>
      </c>
      <c r="D58" t="s">
        <v>55</v>
      </c>
      <c r="E58" s="4" t="s">
        <v>87</v>
      </c>
      <c r="F58" s="2">
        <v>3.4195127220000001E-18</v>
      </c>
      <c r="G58" s="2">
        <v>3.4195127220000001E-18</v>
      </c>
    </row>
    <row r="59" spans="1:8">
      <c r="A59" s="1">
        <v>1185</v>
      </c>
      <c r="B59" s="1">
        <v>1217597282</v>
      </c>
      <c r="C59" s="1">
        <f t="shared" si="1"/>
        <v>9.0190449663748923E-2</v>
      </c>
      <c r="D59" t="s">
        <v>105</v>
      </c>
      <c r="E59" s="4" t="s">
        <v>108</v>
      </c>
      <c r="F59" s="2">
        <v>1.1513976419999999E-20</v>
      </c>
      <c r="G59" s="2">
        <v>1.1513976419999999E-20</v>
      </c>
    </row>
    <row r="60" spans="1:8">
      <c r="A60" s="1">
        <v>837</v>
      </c>
      <c r="B60" s="1">
        <v>694430485.20000005</v>
      </c>
      <c r="C60" s="1">
        <f t="shared" si="1"/>
        <v>5.1438187852659273E-2</v>
      </c>
      <c r="D60" t="s">
        <v>53</v>
      </c>
      <c r="E60" s="13" t="s">
        <v>176</v>
      </c>
      <c r="F60" s="2">
        <v>1.830328231E-23</v>
      </c>
      <c r="G60" s="2">
        <v>1.830328231E-23</v>
      </c>
    </row>
    <row r="61" spans="1:8">
      <c r="A61" s="1">
        <v>1410</v>
      </c>
      <c r="B61" s="1">
        <v>661086567.5</v>
      </c>
      <c r="C61" s="1">
        <f t="shared" si="1"/>
        <v>4.8968321193648419E-2</v>
      </c>
      <c r="D61" t="s">
        <v>130</v>
      </c>
      <c r="E61" s="4" t="s">
        <v>131</v>
      </c>
      <c r="F61" s="2">
        <v>1.301629953E-14</v>
      </c>
      <c r="G61" s="2">
        <v>1.301629953E-14</v>
      </c>
    </row>
    <row r="62" spans="1:8">
      <c r="A62" s="1">
        <v>2216</v>
      </c>
      <c r="B62" s="1">
        <v>540100369.89999998</v>
      </c>
      <c r="C62" s="1">
        <f t="shared" si="1"/>
        <v>4.0006573556755139E-2</v>
      </c>
      <c r="D62" t="s">
        <v>62</v>
      </c>
      <c r="E62" s="4" t="s">
        <v>153</v>
      </c>
      <c r="F62" s="2">
        <v>3.7414390359999999E-8</v>
      </c>
      <c r="G62" s="2">
        <v>3.741439105E-8</v>
      </c>
    </row>
    <row r="63" spans="1:8">
      <c r="A63" s="1">
        <v>1413</v>
      </c>
      <c r="B63" s="1">
        <v>533115203.30000001</v>
      </c>
      <c r="C63" s="1">
        <f t="shared" si="1"/>
        <v>3.9489164947239037E-2</v>
      </c>
      <c r="D63" t="s">
        <v>109</v>
      </c>
      <c r="E63" s="4" t="s">
        <v>132</v>
      </c>
      <c r="F63" s="2">
        <v>5.4542763440000003E-15</v>
      </c>
      <c r="G63" s="2">
        <v>5.4542763440000003E-15</v>
      </c>
    </row>
    <row r="64" spans="1:8">
      <c r="A64" s="1">
        <v>2088</v>
      </c>
      <c r="B64" s="1">
        <v>505460055</v>
      </c>
      <c r="C64" s="1">
        <f t="shared" si="1"/>
        <v>3.744067954277288E-2</v>
      </c>
      <c r="D64" t="s">
        <v>123</v>
      </c>
      <c r="E64" s="14" t="s">
        <v>201</v>
      </c>
      <c r="F64" s="2">
        <v>7.0509053419999997E-16</v>
      </c>
      <c r="G64" s="2">
        <v>7.0509053419999997E-16</v>
      </c>
      <c r="H64" t="s">
        <v>168</v>
      </c>
    </row>
    <row r="65" spans="1:8">
      <c r="A65" s="1">
        <v>2087</v>
      </c>
      <c r="B65" s="1">
        <v>473109433.5</v>
      </c>
      <c r="C65" s="1">
        <f t="shared" si="1"/>
        <v>3.5044388796136063E-2</v>
      </c>
      <c r="D65" t="s">
        <v>123</v>
      </c>
      <c r="E65" s="14" t="s">
        <v>200</v>
      </c>
      <c r="F65" s="2">
        <v>1.9224045149999998E-21</v>
      </c>
      <c r="G65" s="2">
        <v>1.9224045149999998E-21</v>
      </c>
      <c r="H65" t="s">
        <v>168</v>
      </c>
    </row>
    <row r="66" spans="1:8">
      <c r="A66" s="1">
        <v>953</v>
      </c>
      <c r="B66" s="1">
        <v>444797845.89999998</v>
      </c>
      <c r="C66" s="1">
        <f t="shared" si="1"/>
        <v>3.2947279305102703E-2</v>
      </c>
      <c r="D66" t="s">
        <v>55</v>
      </c>
      <c r="E66" s="4" t="s">
        <v>90</v>
      </c>
      <c r="F66" s="2">
        <v>4.4069586530000004E-12</v>
      </c>
      <c r="G66" s="2">
        <v>4.4069586530000004E-12</v>
      </c>
    </row>
    <row r="67" spans="1:8">
      <c r="A67" s="1">
        <v>960</v>
      </c>
      <c r="B67" s="1">
        <v>444797845.89999998</v>
      </c>
      <c r="C67" s="1">
        <f t="shared" ref="C67:C98" si="2">(B67*100)/$B$134</f>
        <v>3.2947279305102703E-2</v>
      </c>
      <c r="D67" t="s">
        <v>54</v>
      </c>
      <c r="E67" s="4" t="s">
        <v>95</v>
      </c>
      <c r="F67" s="2">
        <v>8.8091039400000004E-6</v>
      </c>
      <c r="G67" s="2">
        <v>8.8091426529999997E-6</v>
      </c>
    </row>
    <row r="68" spans="1:8">
      <c r="A68" s="1">
        <v>277</v>
      </c>
      <c r="B68" s="1">
        <v>442957758</v>
      </c>
      <c r="C68" s="1">
        <f t="shared" si="2"/>
        <v>3.2810979431921954E-2</v>
      </c>
      <c r="D68" t="s">
        <v>7</v>
      </c>
      <c r="E68" s="4" t="s">
        <v>25</v>
      </c>
      <c r="F68" s="2">
        <v>3.1504956990000001E-8</v>
      </c>
      <c r="G68" s="2">
        <v>3.1504957490000003E-8</v>
      </c>
    </row>
    <row r="69" spans="1:8">
      <c r="A69" s="1">
        <v>281</v>
      </c>
      <c r="B69" s="1">
        <v>442957758</v>
      </c>
      <c r="C69" s="1">
        <f t="shared" si="2"/>
        <v>3.2810979431921954E-2</v>
      </c>
      <c r="D69" t="s">
        <v>6</v>
      </c>
      <c r="E69" s="4" t="s">
        <v>26</v>
      </c>
      <c r="F69" s="2">
        <v>4.464988685E-6</v>
      </c>
      <c r="G69" s="2">
        <v>4.4649986529999997E-6</v>
      </c>
    </row>
    <row r="70" spans="1:8">
      <c r="A70" s="1">
        <v>283</v>
      </c>
      <c r="B70" s="1">
        <v>442957758</v>
      </c>
      <c r="C70" s="1">
        <f t="shared" si="2"/>
        <v>3.2810979431921954E-2</v>
      </c>
      <c r="D70" t="s">
        <v>27</v>
      </c>
      <c r="E70" s="4" t="s">
        <v>28</v>
      </c>
      <c r="F70" s="2">
        <v>5.4679088440000005E-7</v>
      </c>
      <c r="G70" s="2">
        <v>5.467910336E-7</v>
      </c>
    </row>
    <row r="71" spans="1:8">
      <c r="A71" s="1">
        <v>295</v>
      </c>
      <c r="B71" s="1">
        <v>442957758</v>
      </c>
      <c r="C71" s="1">
        <f t="shared" si="2"/>
        <v>3.2810979431921954E-2</v>
      </c>
      <c r="D71" t="s">
        <v>11</v>
      </c>
      <c r="E71" s="4" t="s">
        <v>30</v>
      </c>
      <c r="F71" s="2">
        <v>1.6469309220000001E-7</v>
      </c>
      <c r="G71" s="2">
        <v>1.6469310570000001E-7</v>
      </c>
    </row>
    <row r="72" spans="1:8">
      <c r="A72" s="1">
        <v>313</v>
      </c>
      <c r="B72" s="1">
        <v>442957758</v>
      </c>
      <c r="C72" s="1">
        <f t="shared" si="2"/>
        <v>3.2810979431921954E-2</v>
      </c>
      <c r="D72" t="s">
        <v>16</v>
      </c>
      <c r="E72" s="4" t="s">
        <v>34</v>
      </c>
      <c r="F72" s="2">
        <v>1.45170173E-5</v>
      </c>
      <c r="G72" s="2">
        <v>1.451712244E-5</v>
      </c>
    </row>
    <row r="73" spans="1:8">
      <c r="A73" s="1">
        <v>352</v>
      </c>
      <c r="B73" s="1">
        <v>442957758</v>
      </c>
      <c r="C73" s="1">
        <f t="shared" si="2"/>
        <v>3.2810979431921954E-2</v>
      </c>
      <c r="D73" t="s">
        <v>5</v>
      </c>
      <c r="E73" s="4" t="s">
        <v>36</v>
      </c>
      <c r="F73" s="2">
        <v>2.04215169E-20</v>
      </c>
      <c r="G73" s="2">
        <v>2.04215169E-20</v>
      </c>
    </row>
    <row r="74" spans="1:8">
      <c r="A74" s="1">
        <v>2105</v>
      </c>
      <c r="B74" s="1">
        <v>425529456</v>
      </c>
      <c r="C74" s="1">
        <f t="shared" si="2"/>
        <v>3.1520021889972043E-2</v>
      </c>
      <c r="D74" t="s">
        <v>150</v>
      </c>
      <c r="E74" s="4" t="s">
        <v>178</v>
      </c>
      <c r="F74" s="2">
        <v>2.043251138E-11</v>
      </c>
      <c r="G74" s="2">
        <v>2.043251138E-11</v>
      </c>
      <c r="H74" t="s">
        <v>168</v>
      </c>
    </row>
    <row r="75" spans="1:8">
      <c r="A75" s="1">
        <v>1276</v>
      </c>
      <c r="B75" s="1">
        <v>407578426.69999999</v>
      </c>
      <c r="C75" s="1">
        <f t="shared" si="2"/>
        <v>3.0190344640828731E-2</v>
      </c>
      <c r="D75" t="s">
        <v>115</v>
      </c>
      <c r="E75" s="14" t="s">
        <v>193</v>
      </c>
      <c r="F75" s="2">
        <v>5.651099916E-31</v>
      </c>
      <c r="G75" s="2">
        <v>5.651099916E-31</v>
      </c>
    </row>
    <row r="76" spans="1:8">
      <c r="A76" s="1">
        <v>1395</v>
      </c>
      <c r="B76" s="1">
        <v>404602388.69999999</v>
      </c>
      <c r="C76" s="1">
        <f t="shared" si="2"/>
        <v>2.9969902127196048E-2</v>
      </c>
      <c r="D76" t="s">
        <v>128</v>
      </c>
      <c r="E76" s="4" t="s">
        <v>129</v>
      </c>
      <c r="F76" s="2">
        <v>6.8539357240000002E-9</v>
      </c>
      <c r="G76" s="2">
        <v>6.8539357470000003E-9</v>
      </c>
    </row>
    <row r="77" spans="1:8">
      <c r="A77" s="1">
        <v>1431</v>
      </c>
      <c r="B77" s="1">
        <v>404602388.69999999</v>
      </c>
      <c r="C77" s="1">
        <f t="shared" si="2"/>
        <v>2.9969902127196048E-2</v>
      </c>
      <c r="D77" t="s">
        <v>133</v>
      </c>
      <c r="E77" s="13" t="s">
        <v>196</v>
      </c>
      <c r="F77" s="2">
        <v>9.8262319180000004E-14</v>
      </c>
      <c r="G77" s="2">
        <v>9.8262319180000004E-14</v>
      </c>
    </row>
    <row r="78" spans="1:8">
      <c r="A78" s="1">
        <v>304</v>
      </c>
      <c r="B78" s="1">
        <v>387883661</v>
      </c>
      <c r="C78" s="1">
        <f t="shared" si="2"/>
        <v>2.8731504513009543E-2</v>
      </c>
      <c r="D78" t="s">
        <v>5</v>
      </c>
      <c r="E78" s="4" t="s">
        <v>31</v>
      </c>
      <c r="F78" s="2">
        <v>5.4476825830000006E-23</v>
      </c>
      <c r="G78" s="2">
        <v>5.4476825830000006E-23</v>
      </c>
    </row>
    <row r="79" spans="1:8">
      <c r="A79" s="1">
        <v>321</v>
      </c>
      <c r="B79" s="1">
        <v>387883661</v>
      </c>
      <c r="C79" s="1">
        <f t="shared" si="2"/>
        <v>2.8731504513009543E-2</v>
      </c>
      <c r="D79" t="s">
        <v>11</v>
      </c>
      <c r="E79" s="4" t="s">
        <v>35</v>
      </c>
      <c r="F79" s="2">
        <v>9.1132760409999997E-11</v>
      </c>
      <c r="G79" s="2">
        <v>9.1132760409999997E-11</v>
      </c>
    </row>
    <row r="80" spans="1:8">
      <c r="A80" s="1">
        <v>954</v>
      </c>
      <c r="B80" s="1">
        <v>360171260.39999998</v>
      </c>
      <c r="C80" s="1">
        <f t="shared" si="2"/>
        <v>2.6678778288727494E-2</v>
      </c>
      <c r="D80" t="s">
        <v>85</v>
      </c>
      <c r="E80" s="4" t="s">
        <v>91</v>
      </c>
      <c r="F80" s="2">
        <v>6.7744544890000003E-5</v>
      </c>
      <c r="G80" s="2">
        <v>6.7746839590000007E-5</v>
      </c>
    </row>
    <row r="81" spans="1:7">
      <c r="A81" s="1">
        <v>957</v>
      </c>
      <c r="B81" s="1">
        <v>360171260.39999998</v>
      </c>
      <c r="C81" s="1">
        <f t="shared" si="2"/>
        <v>2.6678778288727494E-2</v>
      </c>
      <c r="D81" t="s">
        <v>55</v>
      </c>
      <c r="E81" s="4" t="s">
        <v>93</v>
      </c>
      <c r="F81" s="2">
        <v>3.5972447910000003E-15</v>
      </c>
      <c r="G81" s="2">
        <v>3.5972447910000003E-15</v>
      </c>
    </row>
    <row r="82" spans="1:7">
      <c r="A82" s="1">
        <v>959</v>
      </c>
      <c r="B82" s="1">
        <v>360171260.39999998</v>
      </c>
      <c r="C82" s="1">
        <f t="shared" si="2"/>
        <v>2.6678778288727494E-2</v>
      </c>
      <c r="D82" t="s">
        <v>54</v>
      </c>
      <c r="E82" s="4" t="s">
        <v>94</v>
      </c>
      <c r="F82" s="2">
        <v>2.6474848549999999E-10</v>
      </c>
      <c r="G82" s="2">
        <v>2.6474848549999999E-10</v>
      </c>
    </row>
    <row r="83" spans="1:7">
      <c r="A83" s="1">
        <v>1250</v>
      </c>
      <c r="B83" s="1">
        <v>275285661.19999999</v>
      </c>
      <c r="C83" s="1">
        <f t="shared" si="2"/>
        <v>2.0391091485378696E-2</v>
      </c>
      <c r="D83" t="s">
        <v>78</v>
      </c>
      <c r="E83" s="4" t="s">
        <v>114</v>
      </c>
      <c r="F83" s="2">
        <v>2.136719204E-26</v>
      </c>
      <c r="G83" s="2">
        <v>2.136719204E-26</v>
      </c>
    </row>
    <row r="84" spans="1:7">
      <c r="A84" s="1">
        <v>1121</v>
      </c>
      <c r="B84" s="1">
        <v>229136467.40000001</v>
      </c>
      <c r="C84" s="1">
        <f t="shared" si="2"/>
        <v>1.6972706275447277E-2</v>
      </c>
      <c r="D84" t="s">
        <v>103</v>
      </c>
      <c r="E84" s="13" t="s">
        <v>186</v>
      </c>
      <c r="F84" s="2">
        <v>1.2754449529999999E-25</v>
      </c>
      <c r="G84" s="2">
        <v>1.2754449529999999E-25</v>
      </c>
    </row>
    <row r="85" spans="1:7">
      <c r="A85" s="1">
        <v>884</v>
      </c>
      <c r="B85" s="1">
        <v>222631543.80000001</v>
      </c>
      <c r="C85" s="1">
        <f t="shared" si="2"/>
        <v>1.6490870455685376E-2</v>
      </c>
      <c r="D85" t="s">
        <v>80</v>
      </c>
      <c r="E85" s="13" t="s">
        <v>181</v>
      </c>
      <c r="F85" s="2">
        <v>2.4243418860000002E-25</v>
      </c>
      <c r="G85" s="2">
        <v>2.4243418860000002E-25</v>
      </c>
    </row>
    <row r="86" spans="1:7">
      <c r="A86" s="1">
        <v>1285</v>
      </c>
      <c r="B86" s="1">
        <v>218383997.40000001</v>
      </c>
      <c r="C86" s="1">
        <f t="shared" si="2"/>
        <v>1.6176244162208121E-2</v>
      </c>
      <c r="D86" t="s">
        <v>78</v>
      </c>
      <c r="E86" s="4" t="s">
        <v>116</v>
      </c>
      <c r="F86" s="2">
        <v>6.0706016120000003E-7</v>
      </c>
      <c r="G86" s="2">
        <v>6.0706034500000002E-7</v>
      </c>
    </row>
    <row r="87" spans="1:7">
      <c r="A87" s="1">
        <v>200</v>
      </c>
      <c r="B87" s="1">
        <v>195513402.19999999</v>
      </c>
      <c r="C87" s="1">
        <f t="shared" si="2"/>
        <v>1.4482162468975846E-2</v>
      </c>
      <c r="D87" t="s">
        <v>9</v>
      </c>
      <c r="E87" s="4" t="s">
        <v>10</v>
      </c>
      <c r="F87" s="2">
        <v>4.05011464E-8</v>
      </c>
      <c r="G87" s="2">
        <v>4.0501147219999997E-8</v>
      </c>
    </row>
    <row r="88" spans="1:7">
      <c r="A88" s="1">
        <v>209</v>
      </c>
      <c r="B88" s="1">
        <v>195513402.19999999</v>
      </c>
      <c r="C88" s="1">
        <f t="shared" si="2"/>
        <v>1.4482162468975846E-2</v>
      </c>
      <c r="D88" t="s">
        <v>5</v>
      </c>
      <c r="E88" s="4" t="s">
        <v>12</v>
      </c>
      <c r="F88" s="2">
        <v>4.3660015439999999E-21</v>
      </c>
      <c r="G88" s="2">
        <v>4.3660015439999999E-21</v>
      </c>
    </row>
    <row r="89" spans="1:7">
      <c r="A89" s="1">
        <v>224</v>
      </c>
      <c r="B89" s="1">
        <v>195513402.19999999</v>
      </c>
      <c r="C89" s="1">
        <f t="shared" si="2"/>
        <v>1.4482162468975846E-2</v>
      </c>
      <c r="D89" t="s">
        <v>7</v>
      </c>
      <c r="E89" s="4" t="s">
        <v>15</v>
      </c>
      <c r="F89" s="2">
        <v>6.8341148719999997E-17</v>
      </c>
      <c r="G89" s="2">
        <v>6.8341148719999997E-17</v>
      </c>
    </row>
    <row r="90" spans="1:7">
      <c r="A90" s="1">
        <v>237</v>
      </c>
      <c r="B90" s="1">
        <v>195513402.19999999</v>
      </c>
      <c r="C90" s="1">
        <f t="shared" si="2"/>
        <v>1.4482162468975846E-2</v>
      </c>
      <c r="D90" t="s">
        <v>18</v>
      </c>
      <c r="E90" s="4" t="s">
        <v>19</v>
      </c>
      <c r="F90" s="2">
        <v>7.5306005710000001E-8</v>
      </c>
      <c r="G90" s="2">
        <v>7.5306008530000005E-8</v>
      </c>
    </row>
    <row r="91" spans="1:7">
      <c r="A91" s="1">
        <v>238</v>
      </c>
      <c r="B91" s="1">
        <v>195513402.19999999</v>
      </c>
      <c r="C91" s="1">
        <f t="shared" si="2"/>
        <v>1.4482162468975846E-2</v>
      </c>
      <c r="D91" t="s">
        <v>11</v>
      </c>
      <c r="E91" s="4" t="s">
        <v>20</v>
      </c>
      <c r="F91" s="2">
        <v>6.980776833E-13</v>
      </c>
      <c r="G91" s="2">
        <v>6.980776833E-13</v>
      </c>
    </row>
    <row r="92" spans="1:7">
      <c r="A92" s="1">
        <v>247</v>
      </c>
      <c r="B92" s="1">
        <v>195513402.19999999</v>
      </c>
      <c r="C92" s="1">
        <f t="shared" si="2"/>
        <v>1.4482162468975846E-2</v>
      </c>
      <c r="D92" t="s">
        <v>16</v>
      </c>
      <c r="E92" s="4" t="s">
        <v>21</v>
      </c>
      <c r="F92" s="2">
        <v>1.9461718480000001E-8</v>
      </c>
      <c r="G92" s="2">
        <v>1.9461718669999999E-8</v>
      </c>
    </row>
    <row r="93" spans="1:7">
      <c r="A93" s="1">
        <v>401</v>
      </c>
      <c r="B93" s="1">
        <v>162012628.59999999</v>
      </c>
      <c r="C93" s="1">
        <f t="shared" si="2"/>
        <v>1.2000677104533772E-2</v>
      </c>
      <c r="D93" t="s">
        <v>37</v>
      </c>
      <c r="E93" s="4" t="s">
        <v>38</v>
      </c>
      <c r="F93" s="2">
        <v>7.9138106919999996E-12</v>
      </c>
      <c r="G93" s="2">
        <v>7.9138106919999996E-12</v>
      </c>
    </row>
    <row r="94" spans="1:7">
      <c r="A94" s="1">
        <v>3732</v>
      </c>
      <c r="B94" s="1">
        <v>150276146.40000001</v>
      </c>
      <c r="C94" s="1">
        <f t="shared" si="2"/>
        <v>1.1131326767819907E-2</v>
      </c>
      <c r="D94" t="s">
        <v>62</v>
      </c>
      <c r="E94" s="4" t="s">
        <v>163</v>
      </c>
      <c r="F94" s="2">
        <v>4.6671707109999996E-18</v>
      </c>
      <c r="G94" s="2">
        <v>4.6671707109999996E-18</v>
      </c>
    </row>
    <row r="95" spans="1:7">
      <c r="A95" s="1">
        <v>810</v>
      </c>
      <c r="B95" s="1">
        <v>149487546.90000001</v>
      </c>
      <c r="C95" s="1">
        <f t="shared" si="2"/>
        <v>1.1072913247552532E-2</v>
      </c>
      <c r="D95" t="s">
        <v>66</v>
      </c>
      <c r="E95" s="4" t="s">
        <v>67</v>
      </c>
      <c r="F95" s="2">
        <v>1.511921412E-18</v>
      </c>
      <c r="G95" s="2">
        <v>1.511921412E-18</v>
      </c>
    </row>
    <row r="96" spans="1:7">
      <c r="A96" s="1">
        <v>812</v>
      </c>
      <c r="B96" s="1">
        <v>149487546.90000001</v>
      </c>
      <c r="C96" s="1">
        <f t="shared" si="2"/>
        <v>1.1072913247552532E-2</v>
      </c>
      <c r="D96" t="s">
        <v>68</v>
      </c>
      <c r="E96" s="4" t="s">
        <v>69</v>
      </c>
      <c r="F96" s="2">
        <v>1.9088599219999999E-13</v>
      </c>
      <c r="G96" s="2">
        <v>1.9088599219999999E-13</v>
      </c>
    </row>
    <row r="97" spans="1:7">
      <c r="A97" s="1">
        <v>1230</v>
      </c>
      <c r="B97" s="1">
        <v>149040912</v>
      </c>
      <c r="C97" s="1">
        <f t="shared" si="2"/>
        <v>1.1039829893095337E-2</v>
      </c>
      <c r="D97" t="s">
        <v>111</v>
      </c>
      <c r="E97" s="13" t="s">
        <v>190</v>
      </c>
      <c r="F97" s="2">
        <v>6.0797743220000001E-26</v>
      </c>
      <c r="G97" s="2">
        <v>6.0797743220000001E-26</v>
      </c>
    </row>
    <row r="98" spans="1:7">
      <c r="A98" s="1">
        <v>3563</v>
      </c>
      <c r="B98" s="1">
        <v>147355763.19999999</v>
      </c>
      <c r="C98" s="1">
        <f t="shared" si="2"/>
        <v>1.0915006743217175E-2</v>
      </c>
      <c r="D98" t="s">
        <v>4</v>
      </c>
      <c r="E98" s="4" t="s">
        <v>162</v>
      </c>
      <c r="F98" s="2">
        <v>5.6886193270000002E-13</v>
      </c>
      <c r="G98" s="2">
        <v>5.6886193270000002E-13</v>
      </c>
    </row>
    <row r="99" spans="1:7">
      <c r="A99" s="1">
        <v>2418</v>
      </c>
      <c r="B99" s="1">
        <v>139837558.40000001</v>
      </c>
      <c r="C99" s="1">
        <f t="shared" ref="C99:C130" si="3">(B99*100)/$B$134</f>
        <v>1.0358114672579197E-2</v>
      </c>
      <c r="D99" t="s">
        <v>156</v>
      </c>
      <c r="E99" s="4" t="s">
        <v>157</v>
      </c>
      <c r="F99" s="2">
        <v>3.9494985189999998E-12</v>
      </c>
      <c r="G99" s="2">
        <v>3.9494985189999998E-12</v>
      </c>
    </row>
    <row r="100" spans="1:7">
      <c r="A100" s="1">
        <v>453</v>
      </c>
      <c r="B100" s="1">
        <v>135581369.19999999</v>
      </c>
      <c r="C100" s="1">
        <f t="shared" si="3"/>
        <v>1.004284818547645E-2</v>
      </c>
      <c r="D100" t="s">
        <v>43</v>
      </c>
      <c r="E100" s="4" t="s">
        <v>44</v>
      </c>
      <c r="F100" s="2">
        <v>9.7739419680000006E-16</v>
      </c>
      <c r="G100" s="2">
        <v>9.7739419680000006E-16</v>
      </c>
    </row>
    <row r="101" spans="1:7">
      <c r="A101" s="1">
        <v>463</v>
      </c>
      <c r="B101" s="1">
        <v>135581369.19999999</v>
      </c>
      <c r="C101" s="1">
        <f t="shared" si="3"/>
        <v>1.004284818547645E-2</v>
      </c>
      <c r="D101" t="s">
        <v>45</v>
      </c>
      <c r="E101" s="4" t="s">
        <v>46</v>
      </c>
      <c r="F101" s="2">
        <v>5.5085621460000003E-12</v>
      </c>
      <c r="G101" s="2">
        <v>5.5085621460000003E-12</v>
      </c>
    </row>
    <row r="102" spans="1:7">
      <c r="A102" s="1">
        <v>881</v>
      </c>
      <c r="B102" s="1">
        <v>125232157.09999999</v>
      </c>
      <c r="C102" s="1">
        <f t="shared" si="3"/>
        <v>9.2762563847528755E-3</v>
      </c>
      <c r="D102" t="s">
        <v>79</v>
      </c>
      <c r="E102" s="13" t="s">
        <v>180</v>
      </c>
      <c r="F102" s="2">
        <v>3.4023839860000001E-25</v>
      </c>
      <c r="G102" s="2">
        <v>3.4023839860000001E-25</v>
      </c>
    </row>
    <row r="103" spans="1:7">
      <c r="A103" s="1">
        <v>1985</v>
      </c>
      <c r="B103" s="1">
        <v>122468000.34999999</v>
      </c>
      <c r="C103" s="1">
        <f t="shared" si="3"/>
        <v>9.0715084406591678E-3</v>
      </c>
      <c r="D103" t="s">
        <v>146</v>
      </c>
      <c r="E103" s="4" t="s">
        <v>199</v>
      </c>
      <c r="F103" s="2">
        <v>3.5895846080000002E-16</v>
      </c>
      <c r="G103" s="2">
        <v>3.5895846080000002E-16</v>
      </c>
    </row>
    <row r="104" spans="1:7">
      <c r="A104" s="1">
        <v>857</v>
      </c>
      <c r="B104" s="1">
        <v>121689584.59999999</v>
      </c>
      <c r="C104" s="1">
        <f t="shared" si="3"/>
        <v>9.0138492560045119E-3</v>
      </c>
      <c r="D104" t="s">
        <v>54</v>
      </c>
      <c r="E104" s="4" t="s">
        <v>75</v>
      </c>
      <c r="F104" s="2">
        <v>9.2926430189999998E-27</v>
      </c>
      <c r="G104" s="2">
        <v>9.2926430189999998E-27</v>
      </c>
    </row>
    <row r="105" spans="1:7">
      <c r="A105" s="1">
        <v>858</v>
      </c>
      <c r="B105" s="1">
        <v>121689584.59999999</v>
      </c>
      <c r="C105" s="1">
        <f t="shared" si="3"/>
        <v>9.0138492560045119E-3</v>
      </c>
      <c r="D105" t="s">
        <v>76</v>
      </c>
      <c r="E105" s="4" t="s">
        <v>77</v>
      </c>
      <c r="F105" s="2">
        <v>8.7692439159999995E-6</v>
      </c>
      <c r="G105" s="2">
        <v>8.7692822789999998E-6</v>
      </c>
    </row>
    <row r="106" spans="1:7">
      <c r="A106" s="1">
        <v>1091</v>
      </c>
      <c r="B106" s="1">
        <v>119007028.09999999</v>
      </c>
      <c r="C106" s="1">
        <f t="shared" si="3"/>
        <v>8.8151456447530113E-3</v>
      </c>
      <c r="D106" t="s">
        <v>54</v>
      </c>
      <c r="E106" s="4" t="s">
        <v>100</v>
      </c>
      <c r="F106" s="2">
        <v>1.444114972E-11</v>
      </c>
      <c r="G106" s="2">
        <v>1.444114972E-11</v>
      </c>
    </row>
    <row r="107" spans="1:7">
      <c r="A107" s="1">
        <v>1113</v>
      </c>
      <c r="B107" s="1">
        <v>119007028.09999999</v>
      </c>
      <c r="C107" s="1">
        <f t="shared" si="3"/>
        <v>8.8151456447530113E-3</v>
      </c>
      <c r="D107" t="s">
        <v>102</v>
      </c>
      <c r="E107" s="13" t="s">
        <v>185</v>
      </c>
      <c r="F107" s="2">
        <v>6.5331112759999995E-8</v>
      </c>
      <c r="G107" s="2">
        <v>6.5331114359999995E-8</v>
      </c>
    </row>
    <row r="108" spans="1:7">
      <c r="A108" s="1">
        <v>1041</v>
      </c>
      <c r="B108" s="1">
        <v>118045095</v>
      </c>
      <c r="C108" s="1">
        <f t="shared" si="3"/>
        <v>8.7438928749595871E-3</v>
      </c>
      <c r="D108" t="s">
        <v>50</v>
      </c>
      <c r="E108" s="4" t="s">
        <v>97</v>
      </c>
      <c r="F108" s="2">
        <v>3.112743649E-18</v>
      </c>
      <c r="G108" s="2">
        <v>3.112743649E-18</v>
      </c>
    </row>
    <row r="109" spans="1:7">
      <c r="A109" s="1">
        <v>208</v>
      </c>
      <c r="B109" s="1">
        <v>102468611.5</v>
      </c>
      <c r="C109" s="1">
        <f t="shared" si="3"/>
        <v>7.5901041208179983E-3</v>
      </c>
      <c r="D109" t="s">
        <v>5</v>
      </c>
      <c r="E109" s="13" t="s">
        <v>170</v>
      </c>
      <c r="F109" s="2">
        <v>2.0489812900000001E-10</v>
      </c>
      <c r="G109" s="2">
        <v>2.0489812900000001E-10</v>
      </c>
    </row>
    <row r="110" spans="1:7">
      <c r="A110" s="1">
        <v>796</v>
      </c>
      <c r="B110" s="1">
        <v>89232302.299999997</v>
      </c>
      <c r="C110" s="1">
        <f t="shared" si="3"/>
        <v>6.6096578794503074E-3</v>
      </c>
      <c r="D110" t="s">
        <v>62</v>
      </c>
      <c r="E110" s="4" t="s">
        <v>64</v>
      </c>
      <c r="F110" s="2">
        <v>2.4634205990000001E-15</v>
      </c>
      <c r="G110" s="2">
        <v>2.4634205990000001E-15</v>
      </c>
    </row>
    <row r="111" spans="1:7">
      <c r="A111" s="1">
        <v>1467</v>
      </c>
      <c r="B111" s="1">
        <v>83555236.079999998</v>
      </c>
      <c r="C111" s="1">
        <f t="shared" si="3"/>
        <v>6.1891435084657966E-3</v>
      </c>
      <c r="D111" t="s">
        <v>122</v>
      </c>
      <c r="E111" s="4" t="s">
        <v>135</v>
      </c>
      <c r="F111" s="2">
        <v>3.241308255E-21</v>
      </c>
      <c r="G111" s="2">
        <v>3.241308255E-21</v>
      </c>
    </row>
    <row r="112" spans="1:7">
      <c r="A112" s="1">
        <v>1370</v>
      </c>
      <c r="B112" s="1">
        <v>83290733.469999999</v>
      </c>
      <c r="C112" s="1">
        <f t="shared" si="3"/>
        <v>6.1695511443189662E-3</v>
      </c>
      <c r="D112" t="s">
        <v>105</v>
      </c>
      <c r="E112" s="4" t="s">
        <v>124</v>
      </c>
      <c r="F112" s="2">
        <v>3.4531713519999998E-20</v>
      </c>
      <c r="G112" s="2">
        <v>3.4531713519999998E-20</v>
      </c>
    </row>
    <row r="113" spans="1:7">
      <c r="A113" s="1">
        <v>1236</v>
      </c>
      <c r="B113" s="1">
        <v>77308903.680000007</v>
      </c>
      <c r="C113" s="1">
        <f t="shared" si="3"/>
        <v>5.7264621800549118E-3</v>
      </c>
      <c r="D113" t="s">
        <v>112</v>
      </c>
      <c r="E113" s="13" t="s">
        <v>191</v>
      </c>
      <c r="F113" s="2">
        <v>7.6001028360000006E-23</v>
      </c>
      <c r="G113" s="2">
        <v>7.6001028360000006E-23</v>
      </c>
    </row>
    <row r="114" spans="1:7">
      <c r="A114" s="1">
        <v>1377</v>
      </c>
      <c r="B114" s="1">
        <v>65173918.509999998</v>
      </c>
      <c r="C114" s="1">
        <f t="shared" si="3"/>
        <v>4.8275937402802362E-3</v>
      </c>
      <c r="D114" t="s">
        <v>78</v>
      </c>
      <c r="E114" s="4" t="s">
        <v>125</v>
      </c>
      <c r="F114" s="2">
        <v>8.9645828329999991E-16</v>
      </c>
      <c r="G114" s="2">
        <v>8.9645828329999991E-16</v>
      </c>
    </row>
    <row r="115" spans="1:7">
      <c r="A115" s="1">
        <v>1110</v>
      </c>
      <c r="B115" s="1">
        <v>61053598.640000001</v>
      </c>
      <c r="C115" s="1">
        <f t="shared" si="3"/>
        <v>4.5223914313334106E-3</v>
      </c>
      <c r="D115" t="s">
        <v>54</v>
      </c>
      <c r="E115" s="4" t="s">
        <v>101</v>
      </c>
      <c r="F115" s="2">
        <v>9.7836361920000008E-22</v>
      </c>
      <c r="G115" s="2">
        <v>9.7836361920000008E-22</v>
      </c>
    </row>
    <row r="116" spans="1:7">
      <c r="A116" s="1">
        <v>1938</v>
      </c>
      <c r="B116" s="1">
        <v>57359524.359999999</v>
      </c>
      <c r="C116" s="1">
        <f t="shared" si="3"/>
        <v>4.2487621900975632E-3</v>
      </c>
      <c r="D116" t="s">
        <v>58</v>
      </c>
      <c r="E116" s="4" t="s">
        <v>143</v>
      </c>
      <c r="F116" s="2">
        <v>5.1927394010000004E-7</v>
      </c>
      <c r="G116" s="2">
        <v>5.1927407419999996E-7</v>
      </c>
    </row>
    <row r="117" spans="1:7">
      <c r="A117" s="1">
        <v>2253</v>
      </c>
      <c r="B117" s="1">
        <v>51645929.140000001</v>
      </c>
      <c r="C117" s="1">
        <f t="shared" si="3"/>
        <v>3.8255420255107909E-3</v>
      </c>
      <c r="D117" t="s">
        <v>154</v>
      </c>
      <c r="E117" s="4" t="s">
        <v>155</v>
      </c>
      <c r="F117" s="2">
        <v>6.3543657699999998E-9</v>
      </c>
      <c r="G117" s="2">
        <v>6.3543657909999996E-9</v>
      </c>
    </row>
    <row r="118" spans="1:7">
      <c r="A118" s="1">
        <v>809</v>
      </c>
      <c r="B118" s="1">
        <v>50704201.340000004</v>
      </c>
      <c r="C118" s="1">
        <f t="shared" si="3"/>
        <v>3.7557859123866382E-3</v>
      </c>
      <c r="D118" t="s">
        <v>54</v>
      </c>
      <c r="E118" s="4" t="s">
        <v>65</v>
      </c>
      <c r="F118" s="2">
        <v>1.27073034E-14</v>
      </c>
      <c r="G118" s="2">
        <v>1.27073034E-14</v>
      </c>
    </row>
    <row r="119" spans="1:7">
      <c r="A119" s="1">
        <v>825</v>
      </c>
      <c r="B119" s="1">
        <v>50521937.490000002</v>
      </c>
      <c r="C119" s="1">
        <f t="shared" si="3"/>
        <v>3.7422851771008758E-3</v>
      </c>
      <c r="D119" t="s">
        <v>62</v>
      </c>
      <c r="E119" s="4" t="s">
        <v>71</v>
      </c>
      <c r="F119" s="2">
        <v>2.884644205E-21</v>
      </c>
      <c r="G119" s="2">
        <v>2.884644205E-21</v>
      </c>
    </row>
    <row r="120" spans="1:7">
      <c r="A120" s="1">
        <v>841</v>
      </c>
      <c r="B120" s="1">
        <v>41659009.100000001</v>
      </c>
      <c r="C120" s="1">
        <f t="shared" si="3"/>
        <v>3.0857860959607568E-3</v>
      </c>
      <c r="D120" t="s">
        <v>53</v>
      </c>
      <c r="E120" s="4" t="s">
        <v>73</v>
      </c>
      <c r="F120" s="2">
        <v>2.1782551920000001E-10</v>
      </c>
      <c r="G120" s="2">
        <v>2.1782551929999999E-10</v>
      </c>
    </row>
    <row r="121" spans="1:7">
      <c r="A121" s="1">
        <v>404</v>
      </c>
      <c r="B121" s="1">
        <v>39770747.479999997</v>
      </c>
      <c r="C121" s="1">
        <f t="shared" si="3"/>
        <v>2.9459178758947072E-3</v>
      </c>
      <c r="D121" t="s">
        <v>11</v>
      </c>
      <c r="E121" s="4" t="s">
        <v>39</v>
      </c>
      <c r="F121" s="2">
        <v>2.145036791E-9</v>
      </c>
      <c r="G121" s="2">
        <v>2.1450367929999999E-9</v>
      </c>
    </row>
    <row r="122" spans="1:7">
      <c r="A122" s="1">
        <v>1449</v>
      </c>
      <c r="B122" s="1">
        <v>37468917.979999997</v>
      </c>
      <c r="C122" s="1">
        <f t="shared" si="3"/>
        <v>2.7754156575312779E-3</v>
      </c>
      <c r="D122" t="s">
        <v>62</v>
      </c>
      <c r="E122" s="4" t="s">
        <v>134</v>
      </c>
      <c r="F122" s="2">
        <v>4.4236163159999999E-12</v>
      </c>
      <c r="G122" s="2">
        <v>4.4236163159999999E-12</v>
      </c>
    </row>
    <row r="123" spans="1:7">
      <c r="A123" s="1">
        <v>791</v>
      </c>
      <c r="B123" s="1">
        <v>36103849.369999997</v>
      </c>
      <c r="C123" s="1">
        <f t="shared" si="3"/>
        <v>2.6743016409530372E-3</v>
      </c>
      <c r="D123" t="s">
        <v>62</v>
      </c>
      <c r="E123" s="4" t="s">
        <v>63</v>
      </c>
      <c r="F123" s="2">
        <v>1.429733639E-17</v>
      </c>
      <c r="G123" s="2">
        <v>1.429733639E-17</v>
      </c>
    </row>
    <row r="124" spans="1:7">
      <c r="A124" s="1">
        <v>217</v>
      </c>
      <c r="B124" s="1">
        <v>31414283.289999999</v>
      </c>
      <c r="C124" s="1">
        <f t="shared" si="3"/>
        <v>2.3269338538072508E-3</v>
      </c>
      <c r="D124" t="s">
        <v>7</v>
      </c>
      <c r="E124" s="4" t="s">
        <v>13</v>
      </c>
      <c r="F124" s="2">
        <v>6.7183834819999999E-6</v>
      </c>
      <c r="G124" s="2">
        <v>6.718406001E-6</v>
      </c>
    </row>
    <row r="125" spans="1:7">
      <c r="A125" s="1">
        <v>828</v>
      </c>
      <c r="B125" s="1">
        <v>25293957.489999998</v>
      </c>
      <c r="C125" s="1">
        <f t="shared" si="3"/>
        <v>1.8735861466869226E-3</v>
      </c>
      <c r="D125" t="s">
        <v>72</v>
      </c>
      <c r="E125" s="4" t="s">
        <v>177</v>
      </c>
      <c r="F125" s="2">
        <v>4.3944350040000001E-6</v>
      </c>
      <c r="G125" s="2">
        <v>4.3944446499999998E-6</v>
      </c>
    </row>
    <row r="126" spans="1:7">
      <c r="A126" s="1">
        <v>845</v>
      </c>
      <c r="B126" s="1">
        <v>22389623.32</v>
      </c>
      <c r="C126" s="1">
        <f t="shared" si="3"/>
        <v>1.6584549135292494E-3</v>
      </c>
      <c r="D126" t="s">
        <v>62</v>
      </c>
      <c r="E126" s="4" t="s">
        <v>74</v>
      </c>
      <c r="F126" s="2">
        <v>1.267022704E-10</v>
      </c>
      <c r="G126" s="2">
        <v>1.267022704E-10</v>
      </c>
    </row>
    <row r="127" spans="1:7">
      <c r="A127" s="1">
        <v>759</v>
      </c>
      <c r="B127" s="1">
        <v>20730421.760000002</v>
      </c>
      <c r="C127" s="1">
        <f t="shared" si="3"/>
        <v>1.5355537400530807E-3</v>
      </c>
      <c r="D127" t="s">
        <v>54</v>
      </c>
      <c r="E127" s="13" t="s">
        <v>175</v>
      </c>
      <c r="F127" s="2">
        <v>7.7350765789999996E-14</v>
      </c>
      <c r="G127" s="2">
        <v>7.7350765789999996E-14</v>
      </c>
    </row>
    <row r="128" spans="1:7">
      <c r="A128" s="1">
        <v>1487</v>
      </c>
      <c r="B128" s="1">
        <v>17670280.370000001</v>
      </c>
      <c r="C128" s="1">
        <f t="shared" si="3"/>
        <v>1.3088814797919497E-3</v>
      </c>
      <c r="D128" t="s">
        <v>78</v>
      </c>
      <c r="E128" s="4" t="s">
        <v>136</v>
      </c>
      <c r="F128" s="2">
        <v>9.7693107629999996E-14</v>
      </c>
      <c r="G128" s="2">
        <v>9.7693107629999996E-14</v>
      </c>
    </row>
    <row r="129" spans="1:8">
      <c r="A129" s="1">
        <v>1353</v>
      </c>
      <c r="B129" s="1">
        <v>17542616.140000001</v>
      </c>
      <c r="C129" s="1">
        <f t="shared" si="3"/>
        <v>1.2994250737372618E-3</v>
      </c>
      <c r="D129" t="s">
        <v>121</v>
      </c>
      <c r="E129" s="13" t="s">
        <v>195</v>
      </c>
      <c r="F129" s="2">
        <v>8.3681166570000004E-10</v>
      </c>
      <c r="G129" s="2">
        <v>8.3681166600000005E-10</v>
      </c>
    </row>
    <row r="130" spans="1:8">
      <c r="A130" s="1">
        <v>2671</v>
      </c>
      <c r="B130" s="1">
        <v>11022239.970000001</v>
      </c>
      <c r="C130" s="1">
        <f t="shared" si="3"/>
        <v>8.1644464380140308E-4</v>
      </c>
      <c r="D130" t="s">
        <v>62</v>
      </c>
      <c r="E130" s="4" t="s">
        <v>159</v>
      </c>
      <c r="F130" s="2">
        <v>4.9994342170000003E-7</v>
      </c>
      <c r="G130" s="2">
        <v>4.9994354599999996E-7</v>
      </c>
    </row>
    <row r="131" spans="1:8">
      <c r="A131" s="1">
        <v>2208</v>
      </c>
      <c r="B131" s="1">
        <v>7501356.926</v>
      </c>
      <c r="C131" s="1">
        <f t="shared" ref="C131:C132" si="4">(B131*100)/$B$134</f>
        <v>5.5564410683713841E-4</v>
      </c>
      <c r="D131" t="s">
        <v>151</v>
      </c>
      <c r="E131" s="4" t="s">
        <v>152</v>
      </c>
      <c r="F131" s="2">
        <v>7.6645296790000008E-12</v>
      </c>
      <c r="G131" s="2">
        <v>7.6645296790000008E-12</v>
      </c>
      <c r="H131" t="s">
        <v>169</v>
      </c>
    </row>
    <row r="132" spans="1:8">
      <c r="A132" s="1">
        <v>3158</v>
      </c>
      <c r="B132" s="1">
        <v>6087189.5700000003</v>
      </c>
      <c r="C132" s="1">
        <f t="shared" si="4"/>
        <v>4.5089322440421023E-4</v>
      </c>
      <c r="D132" t="s">
        <v>161</v>
      </c>
      <c r="E132" s="13" t="s">
        <v>195</v>
      </c>
      <c r="F132" s="2">
        <v>1.4410316550000001E-10</v>
      </c>
      <c r="G132" s="2">
        <v>1.4410316550000001E-10</v>
      </c>
    </row>
    <row r="134" spans="1:8">
      <c r="B134" s="1">
        <f>SUM(B3:B132)</f>
        <v>1350029062433.4253</v>
      </c>
      <c r="C134" s="1">
        <f>SUM(C3:C132)</f>
        <v>100.00000000000013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F642C5-1CA5-42D7-B9F2-CC343CAF6E01}">
  <dimension ref="A1:E131"/>
  <sheetViews>
    <sheetView topLeftCell="A21" workbookViewId="0">
      <selection activeCell="D1" sqref="D1:D57"/>
    </sheetView>
  </sheetViews>
  <sheetFormatPr defaultRowHeight="15"/>
  <cols>
    <col min="1" max="1" width="76.7109375" customWidth="1"/>
    <col min="2" max="2" width="8.5703125" bestFit="1" customWidth="1"/>
    <col min="3" max="3" width="11.28515625" style="1" bestFit="1" customWidth="1"/>
    <col min="4" max="4" width="22" style="1" bestFit="1" customWidth="1"/>
    <col min="5" max="5" width="81.7109375" customWidth="1"/>
  </cols>
  <sheetData>
    <row r="1" spans="1:5" ht="15.75">
      <c r="A1" s="7" t="s">
        <v>272</v>
      </c>
      <c r="B1" s="7" t="s">
        <v>164</v>
      </c>
      <c r="C1" s="7" t="s">
        <v>204</v>
      </c>
      <c r="D1" s="7" t="s">
        <v>322</v>
      </c>
      <c r="E1" s="7" t="s">
        <v>166</v>
      </c>
    </row>
    <row r="2" spans="1:5">
      <c r="A2" t="s">
        <v>276</v>
      </c>
      <c r="B2" s="19">
        <v>2.6469999999999998</v>
      </c>
      <c r="C2" s="1" t="s">
        <v>267</v>
      </c>
      <c r="D2" s="1" t="s">
        <v>333</v>
      </c>
      <c r="E2" t="s">
        <v>182</v>
      </c>
    </row>
    <row r="3" spans="1:5">
      <c r="A3" t="s">
        <v>278</v>
      </c>
      <c r="B3" s="19">
        <v>0.50429999999999997</v>
      </c>
      <c r="C3" s="1" t="s">
        <v>267</v>
      </c>
      <c r="D3" s="1" t="s">
        <v>333</v>
      </c>
      <c r="E3" t="s">
        <v>252</v>
      </c>
    </row>
    <row r="4" spans="1:5">
      <c r="A4" t="s">
        <v>279</v>
      </c>
      <c r="B4" s="19">
        <v>8.8839000000000006</v>
      </c>
      <c r="C4" s="1" t="s">
        <v>267</v>
      </c>
      <c r="D4" s="1" t="s">
        <v>333</v>
      </c>
      <c r="E4" t="s">
        <v>273</v>
      </c>
    </row>
    <row r="5" spans="1:5">
      <c r="A5" t="s">
        <v>282</v>
      </c>
      <c r="B5" s="19">
        <v>0.26619999999999999</v>
      </c>
      <c r="C5" s="1" t="s">
        <v>267</v>
      </c>
      <c r="D5" s="1" t="s">
        <v>333</v>
      </c>
      <c r="E5" t="s">
        <v>249</v>
      </c>
    </row>
    <row r="6" spans="1:5">
      <c r="A6" t="s">
        <v>286</v>
      </c>
      <c r="B6" s="19">
        <v>1.6999999999999999E-3</v>
      </c>
      <c r="C6" s="1" t="s">
        <v>267</v>
      </c>
      <c r="D6" s="1" t="s">
        <v>333</v>
      </c>
      <c r="E6" t="s">
        <v>195</v>
      </c>
    </row>
    <row r="7" spans="1:5">
      <c r="A7" t="s">
        <v>288</v>
      </c>
      <c r="B7" s="19">
        <v>0.1221</v>
      </c>
      <c r="C7" s="1" t="s">
        <v>267</v>
      </c>
      <c r="D7" s="1" t="s">
        <v>333</v>
      </c>
      <c r="E7" t="s">
        <v>246</v>
      </c>
    </row>
    <row r="8" spans="1:5">
      <c r="A8" t="s">
        <v>289</v>
      </c>
      <c r="B8" s="19">
        <v>0.33629999999999999</v>
      </c>
      <c r="C8" s="1" t="s">
        <v>267</v>
      </c>
      <c r="D8" s="1" t="s">
        <v>333</v>
      </c>
      <c r="E8" t="s">
        <v>245</v>
      </c>
    </row>
    <row r="9" spans="1:5">
      <c r="A9" t="s">
        <v>290</v>
      </c>
      <c r="B9" s="19">
        <v>0.66149999999999998</v>
      </c>
      <c r="C9" s="1" t="s">
        <v>267</v>
      </c>
      <c r="D9" s="1" t="s">
        <v>333</v>
      </c>
      <c r="E9" t="s">
        <v>179</v>
      </c>
    </row>
    <row r="10" spans="1:5">
      <c r="A10" t="s">
        <v>291</v>
      </c>
      <c r="B10" s="19">
        <v>0.1202</v>
      </c>
      <c r="C10" s="1" t="s">
        <v>267</v>
      </c>
      <c r="D10" s="1" t="s">
        <v>333</v>
      </c>
      <c r="E10" t="s">
        <v>248</v>
      </c>
    </row>
    <row r="11" spans="1:5">
      <c r="A11" t="s">
        <v>294</v>
      </c>
      <c r="B11" s="19">
        <v>0.20960000000000001</v>
      </c>
      <c r="C11" s="1" t="s">
        <v>267</v>
      </c>
      <c r="D11" s="1" t="s">
        <v>333</v>
      </c>
      <c r="E11" t="s">
        <v>253</v>
      </c>
    </row>
    <row r="12" spans="1:5">
      <c r="A12" t="s">
        <v>295</v>
      </c>
      <c r="B12" s="19">
        <v>8.8151456447530096E-3</v>
      </c>
      <c r="C12" s="1" t="s">
        <v>267</v>
      </c>
      <c r="D12" s="1" t="s">
        <v>333</v>
      </c>
      <c r="E12" t="s">
        <v>185</v>
      </c>
    </row>
    <row r="13" spans="1:5">
      <c r="A13" t="s">
        <v>296</v>
      </c>
      <c r="B13" s="19">
        <v>1.6972706275447301E-2</v>
      </c>
      <c r="C13" s="1" t="s">
        <v>267</v>
      </c>
      <c r="D13" s="1" t="s">
        <v>333</v>
      </c>
      <c r="E13" t="s">
        <v>186</v>
      </c>
    </row>
    <row r="14" spans="1:5">
      <c r="A14" t="s">
        <v>297</v>
      </c>
      <c r="B14" s="19">
        <v>0.34345944928342298</v>
      </c>
      <c r="C14" s="1" t="s">
        <v>267</v>
      </c>
      <c r="D14" s="1" t="s">
        <v>333</v>
      </c>
      <c r="E14" t="s">
        <v>187</v>
      </c>
    </row>
    <row r="15" spans="1:5">
      <c r="A15" t="s">
        <v>298</v>
      </c>
      <c r="B15" s="19">
        <v>2.1853468218544299</v>
      </c>
      <c r="C15" s="1" t="s">
        <v>267</v>
      </c>
      <c r="D15" s="1" t="s">
        <v>333</v>
      </c>
      <c r="E15" t="s">
        <v>251</v>
      </c>
    </row>
    <row r="16" spans="1:5">
      <c r="A16" t="s">
        <v>301</v>
      </c>
      <c r="B16" s="19">
        <v>10.044556506477999</v>
      </c>
      <c r="C16" s="1" t="s">
        <v>267</v>
      </c>
      <c r="D16" s="1" t="s">
        <v>333</v>
      </c>
      <c r="E16" t="s">
        <v>194</v>
      </c>
    </row>
    <row r="17" spans="1:5">
      <c r="A17" t="s">
        <v>305</v>
      </c>
      <c r="B17" s="19">
        <v>2.9969902127196E-2</v>
      </c>
      <c r="C17" s="1" t="s">
        <v>267</v>
      </c>
      <c r="D17" s="1" t="s">
        <v>333</v>
      </c>
      <c r="E17" t="s">
        <v>196</v>
      </c>
    </row>
    <row r="18" spans="1:5">
      <c r="A18" t="s">
        <v>306</v>
      </c>
      <c r="B18" s="19">
        <v>6.1891435084657897E-3</v>
      </c>
      <c r="C18" s="1" t="s">
        <v>267</v>
      </c>
      <c r="D18" s="1" t="s">
        <v>333</v>
      </c>
      <c r="E18" t="s">
        <v>257</v>
      </c>
    </row>
    <row r="19" spans="1:5">
      <c r="A19" t="s">
        <v>309</v>
      </c>
      <c r="B19" s="19">
        <v>3.82554202551079E-3</v>
      </c>
      <c r="C19" s="1" t="s">
        <v>267</v>
      </c>
      <c r="D19" s="1" t="s">
        <v>333</v>
      </c>
      <c r="E19" t="s">
        <v>265</v>
      </c>
    </row>
    <row r="20" spans="1:5">
      <c r="A20" t="s">
        <v>312</v>
      </c>
      <c r="B20" s="19">
        <v>0.51118432417748905</v>
      </c>
      <c r="C20" s="1" t="s">
        <v>267</v>
      </c>
      <c r="D20" s="1" t="s">
        <v>333</v>
      </c>
      <c r="E20" t="s">
        <v>203</v>
      </c>
    </row>
    <row r="21" spans="1:5">
      <c r="A21" t="s">
        <v>317</v>
      </c>
      <c r="B21" s="19">
        <v>1.87358614668692E-3</v>
      </c>
      <c r="C21" s="1" t="s">
        <v>267</v>
      </c>
      <c r="D21" s="1" t="s">
        <v>333</v>
      </c>
      <c r="E21" t="s">
        <v>274</v>
      </c>
    </row>
    <row r="22" spans="1:5">
      <c r="A22" t="s">
        <v>319</v>
      </c>
      <c r="B22" s="19">
        <v>1.64908704556854E-2</v>
      </c>
      <c r="C22" s="1" t="s">
        <v>267</v>
      </c>
      <c r="D22" s="1" t="s">
        <v>333</v>
      </c>
      <c r="E22" t="s">
        <v>181</v>
      </c>
    </row>
    <row r="23" spans="1:5">
      <c r="A23" t="s">
        <v>320</v>
      </c>
      <c r="B23" s="19">
        <v>0.113061207456433</v>
      </c>
      <c r="C23" s="1" t="s">
        <v>267</v>
      </c>
      <c r="D23" s="1" t="s">
        <v>333</v>
      </c>
      <c r="E23" t="s">
        <v>247</v>
      </c>
    </row>
    <row r="24" spans="1:5">
      <c r="A24" t="s">
        <v>321</v>
      </c>
      <c r="B24" s="19">
        <v>1.7172949564664099</v>
      </c>
      <c r="C24" s="1" t="s">
        <v>267</v>
      </c>
      <c r="D24" s="1" t="s">
        <v>333</v>
      </c>
      <c r="E24" t="s">
        <v>183</v>
      </c>
    </row>
    <row r="25" spans="1:5">
      <c r="A25" t="s">
        <v>275</v>
      </c>
      <c r="B25" s="19">
        <v>32.452500000000001</v>
      </c>
      <c r="C25" s="1" t="s">
        <v>267</v>
      </c>
      <c r="D25" s="1" t="s">
        <v>332</v>
      </c>
      <c r="E25" t="s">
        <v>202</v>
      </c>
    </row>
    <row r="26" spans="1:5">
      <c r="A26" t="s">
        <v>302</v>
      </c>
      <c r="B26" s="19">
        <v>8.0379373614670708</v>
      </c>
      <c r="C26" s="1" t="s">
        <v>267</v>
      </c>
      <c r="D26" s="1" t="s">
        <v>332</v>
      </c>
      <c r="E26" t="s">
        <v>254</v>
      </c>
    </row>
    <row r="27" spans="1:5">
      <c r="A27" t="s">
        <v>303</v>
      </c>
      <c r="B27" s="19">
        <v>4.8968321193648398E-2</v>
      </c>
      <c r="C27" s="1" t="s">
        <v>267</v>
      </c>
      <c r="D27" s="1" t="s">
        <v>332</v>
      </c>
      <c r="E27" t="s">
        <v>255</v>
      </c>
    </row>
    <row r="28" spans="1:5">
      <c r="A28" t="s">
        <v>308</v>
      </c>
      <c r="B28" s="19">
        <v>16.074801383077801</v>
      </c>
      <c r="C28" s="1" t="s">
        <v>267</v>
      </c>
      <c r="D28" s="1" t="s">
        <v>332</v>
      </c>
      <c r="E28" t="s">
        <v>197</v>
      </c>
    </row>
    <row r="29" spans="1:5">
      <c r="A29" t="s">
        <v>311</v>
      </c>
      <c r="B29" s="19">
        <v>1.0358114672579201E-2</v>
      </c>
      <c r="C29" s="1" t="s">
        <v>267</v>
      </c>
      <c r="D29" s="1" t="s">
        <v>332</v>
      </c>
      <c r="E29" t="s">
        <v>266</v>
      </c>
    </row>
    <row r="30" spans="1:5">
      <c r="A30" t="s">
        <v>315</v>
      </c>
      <c r="B30" s="19">
        <v>0.108932147012392</v>
      </c>
      <c r="C30" s="1" t="s">
        <v>267</v>
      </c>
      <c r="D30" s="1" t="s">
        <v>332</v>
      </c>
      <c r="E30" t="s">
        <v>174</v>
      </c>
    </row>
    <row r="31" spans="1:5">
      <c r="A31" t="s">
        <v>287</v>
      </c>
      <c r="B31" s="19">
        <v>5.45E-2</v>
      </c>
      <c r="C31" s="1" t="s">
        <v>267</v>
      </c>
      <c r="D31" s="1" t="s">
        <v>336</v>
      </c>
      <c r="E31" t="s">
        <v>176</v>
      </c>
    </row>
    <row r="32" spans="1:5">
      <c r="A32" t="s">
        <v>299</v>
      </c>
      <c r="B32" s="19">
        <v>1.4456723142552701</v>
      </c>
      <c r="C32" s="1" t="s">
        <v>267</v>
      </c>
      <c r="D32" s="1" t="s">
        <v>336</v>
      </c>
      <c r="E32" t="s">
        <v>188</v>
      </c>
    </row>
    <row r="33" spans="1:5">
      <c r="A33" t="s">
        <v>318</v>
      </c>
      <c r="B33" s="19">
        <v>9.2762563847528703E-3</v>
      </c>
      <c r="C33" s="1" t="s">
        <v>267</v>
      </c>
      <c r="D33" s="1" t="s">
        <v>336</v>
      </c>
      <c r="E33" t="s">
        <v>180</v>
      </c>
    </row>
    <row r="34" spans="1:5">
      <c r="A34" t="s">
        <v>277</v>
      </c>
      <c r="B34" s="19">
        <v>0.87119999999999997</v>
      </c>
      <c r="C34" s="1" t="s">
        <v>267</v>
      </c>
      <c r="D34" s="1" t="s">
        <v>334</v>
      </c>
      <c r="E34" t="s">
        <v>170</v>
      </c>
    </row>
    <row r="35" spans="1:5">
      <c r="A35" t="s">
        <v>280</v>
      </c>
      <c r="B35" s="19">
        <v>0.94820000000000004</v>
      </c>
      <c r="C35" s="1" t="s">
        <v>267</v>
      </c>
      <c r="D35" s="1" t="s">
        <v>334</v>
      </c>
      <c r="E35" t="s">
        <v>238</v>
      </c>
    </row>
    <row r="36" spans="1:5">
      <c r="A36" t="s">
        <v>281</v>
      </c>
      <c r="B36" s="19">
        <v>0.91649999999999998</v>
      </c>
      <c r="C36" s="1" t="s">
        <v>267</v>
      </c>
      <c r="D36" s="1" t="s">
        <v>334</v>
      </c>
      <c r="E36" t="s">
        <v>236</v>
      </c>
    </row>
    <row r="37" spans="1:5">
      <c r="A37" t="s">
        <v>284</v>
      </c>
      <c r="B37" s="19">
        <v>0.54020000000000001</v>
      </c>
      <c r="C37" s="1" t="s">
        <v>267</v>
      </c>
      <c r="D37" s="1" t="s">
        <v>334</v>
      </c>
      <c r="E37" t="s">
        <v>172</v>
      </c>
    </row>
    <row r="38" spans="1:5">
      <c r="A38" t="s">
        <v>285</v>
      </c>
      <c r="B38" s="19">
        <v>0.2455</v>
      </c>
      <c r="C38" s="1" t="s">
        <v>267</v>
      </c>
      <c r="D38" s="1" t="s">
        <v>334</v>
      </c>
      <c r="E38" t="s">
        <v>243</v>
      </c>
    </row>
    <row r="39" spans="1:5">
      <c r="A39" t="s">
        <v>292</v>
      </c>
      <c r="B39" s="19">
        <v>7.2499999999999995E-2</v>
      </c>
      <c r="C39" s="1" t="s">
        <v>267</v>
      </c>
      <c r="D39" s="1" t="s">
        <v>334</v>
      </c>
      <c r="E39" t="s">
        <v>240</v>
      </c>
    </row>
    <row r="40" spans="1:5">
      <c r="A40" t="s">
        <v>293</v>
      </c>
      <c r="B40" s="19">
        <v>0.2399</v>
      </c>
      <c r="C40" s="1" t="s">
        <v>267</v>
      </c>
      <c r="D40" s="1" t="s">
        <v>334</v>
      </c>
      <c r="E40" t="s">
        <v>237</v>
      </c>
    </row>
    <row r="41" spans="1:5">
      <c r="A41" t="s">
        <v>310</v>
      </c>
      <c r="B41" s="19">
        <v>1.4482162468975801E-2</v>
      </c>
      <c r="C41" s="1" t="s">
        <v>267</v>
      </c>
      <c r="D41" s="1" t="s">
        <v>334</v>
      </c>
      <c r="E41" t="s">
        <v>239</v>
      </c>
    </row>
    <row r="42" spans="1:5">
      <c r="A42" t="s">
        <v>313</v>
      </c>
      <c r="B42" s="19">
        <v>3.2810979431921898E-2</v>
      </c>
      <c r="C42" s="1" t="s">
        <v>267</v>
      </c>
      <c r="D42" s="1" t="s">
        <v>334</v>
      </c>
      <c r="E42" t="s">
        <v>241</v>
      </c>
    </row>
    <row r="43" spans="1:5">
      <c r="A43" t="s">
        <v>314</v>
      </c>
      <c r="B43" s="19">
        <v>0.39705343967469803</v>
      </c>
      <c r="C43" s="1" t="s">
        <v>267</v>
      </c>
      <c r="D43" s="1" t="s">
        <v>334</v>
      </c>
      <c r="E43" t="s">
        <v>242</v>
      </c>
    </row>
    <row r="44" spans="1:5">
      <c r="A44" t="s">
        <v>283</v>
      </c>
      <c r="B44" s="19">
        <v>1.5548999999999999</v>
      </c>
      <c r="C44" s="1" t="s">
        <v>267</v>
      </c>
      <c r="D44" s="1" t="s">
        <v>335</v>
      </c>
      <c r="E44" t="s">
        <v>250</v>
      </c>
    </row>
    <row r="45" spans="1:5">
      <c r="A45" t="s">
        <v>300</v>
      </c>
      <c r="B45" s="19">
        <v>1.4456723142552701</v>
      </c>
      <c r="C45" s="1" t="s">
        <v>267</v>
      </c>
      <c r="D45" s="1" t="s">
        <v>335</v>
      </c>
      <c r="E45" t="s">
        <v>192</v>
      </c>
    </row>
    <row r="46" spans="1:5">
      <c r="A46" t="s">
        <v>304</v>
      </c>
      <c r="B46" s="19">
        <v>3.9489164947239003E-2</v>
      </c>
      <c r="C46" s="1" t="s">
        <v>267</v>
      </c>
      <c r="D46" s="1" t="s">
        <v>335</v>
      </c>
      <c r="E46" t="s">
        <v>256</v>
      </c>
    </row>
    <row r="47" spans="1:5">
      <c r="A47" t="s">
        <v>307</v>
      </c>
      <c r="B47" s="19">
        <v>0.23856861267820501</v>
      </c>
      <c r="C47" s="1" t="s">
        <v>267</v>
      </c>
      <c r="D47" s="1" t="s">
        <v>335</v>
      </c>
      <c r="E47" t="s">
        <v>258</v>
      </c>
    </row>
    <row r="48" spans="1:5">
      <c r="A48" t="s">
        <v>316</v>
      </c>
      <c r="B48" s="19">
        <v>0.108932147012392</v>
      </c>
      <c r="C48" s="1" t="s">
        <v>267</v>
      </c>
      <c r="D48" s="1" t="s">
        <v>335</v>
      </c>
      <c r="E48" t="s">
        <v>244</v>
      </c>
    </row>
    <row r="49" spans="1:5">
      <c r="A49" t="s">
        <v>323</v>
      </c>
      <c r="B49" s="18">
        <v>5.5564410683713798E-4</v>
      </c>
      <c r="C49" s="1" t="s">
        <v>169</v>
      </c>
      <c r="E49" t="s">
        <v>264</v>
      </c>
    </row>
    <row r="50" spans="1:5">
      <c r="A50" t="s">
        <v>324</v>
      </c>
      <c r="B50" s="18">
        <v>3.01903446408287E-2</v>
      </c>
      <c r="C50" s="1" t="s">
        <v>268</v>
      </c>
      <c r="E50" t="s">
        <v>193</v>
      </c>
    </row>
    <row r="51" spans="1:5">
      <c r="A51" t="s">
        <v>325</v>
      </c>
      <c r="B51" s="18">
        <v>7.2499999999999995E-2</v>
      </c>
      <c r="C51" s="1" t="s">
        <v>224</v>
      </c>
      <c r="E51" t="s">
        <v>200</v>
      </c>
    </row>
    <row r="52" spans="1:5">
      <c r="A52" t="s">
        <v>326</v>
      </c>
      <c r="B52" s="18">
        <v>3.1520021889972001E-2</v>
      </c>
      <c r="C52" s="1" t="s">
        <v>224</v>
      </c>
      <c r="E52" t="s">
        <v>263</v>
      </c>
    </row>
    <row r="53" spans="1:5">
      <c r="A53" t="s">
        <v>327</v>
      </c>
      <c r="B53" s="18">
        <v>2.3199000000000001</v>
      </c>
      <c r="C53" s="1" t="s">
        <v>229</v>
      </c>
      <c r="E53" t="s">
        <v>235</v>
      </c>
    </row>
    <row r="54" spans="1:5">
      <c r="A54" t="s">
        <v>328</v>
      </c>
      <c r="B54" s="18">
        <v>0.40500000000000003</v>
      </c>
      <c r="C54" s="1" t="s">
        <v>229</v>
      </c>
      <c r="E54" t="s">
        <v>262</v>
      </c>
    </row>
    <row r="55" spans="1:5">
      <c r="A55" t="s">
        <v>329</v>
      </c>
      <c r="B55" s="18">
        <v>1.3280000000000001</v>
      </c>
      <c r="C55" s="1" t="s">
        <v>229</v>
      </c>
      <c r="E55" t="s">
        <v>259</v>
      </c>
    </row>
    <row r="56" spans="1:5">
      <c r="A56" t="s">
        <v>330</v>
      </c>
      <c r="B56" s="18">
        <v>0.39595817451252902</v>
      </c>
      <c r="C56" s="1" t="s">
        <v>229</v>
      </c>
      <c r="E56" t="s">
        <v>260</v>
      </c>
    </row>
    <row r="57" spans="1:5">
      <c r="A57" t="s">
        <v>331</v>
      </c>
      <c r="B57" s="18">
        <v>0.39595817451252902</v>
      </c>
      <c r="C57" s="1" t="s">
        <v>229</v>
      </c>
      <c r="E57" t="s">
        <v>261</v>
      </c>
    </row>
    <row r="58" spans="1:5">
      <c r="B58" s="17"/>
    </row>
    <row r="59" spans="1:5">
      <c r="B59" s="17"/>
    </row>
    <row r="60" spans="1:5">
      <c r="B60" s="17"/>
    </row>
    <row r="61" spans="1:5">
      <c r="B61" s="17"/>
    </row>
    <row r="62" spans="1:5">
      <c r="B62" s="17"/>
    </row>
    <row r="63" spans="1:5">
      <c r="B63" s="17"/>
    </row>
    <row r="64" spans="1:5">
      <c r="B64" s="17"/>
    </row>
    <row r="65" spans="2:2">
      <c r="B65" s="17"/>
    </row>
    <row r="66" spans="2:2">
      <c r="B66" s="17"/>
    </row>
    <row r="67" spans="2:2">
      <c r="B67" s="17"/>
    </row>
    <row r="68" spans="2:2">
      <c r="B68" s="17"/>
    </row>
    <row r="69" spans="2:2">
      <c r="B69" s="17"/>
    </row>
    <row r="70" spans="2:2">
      <c r="B70" s="17"/>
    </row>
    <row r="71" spans="2:2">
      <c r="B71" s="17"/>
    </row>
    <row r="72" spans="2:2">
      <c r="B72" s="17"/>
    </row>
    <row r="73" spans="2:2">
      <c r="B73" s="17"/>
    </row>
    <row r="74" spans="2:2">
      <c r="B74" s="17"/>
    </row>
    <row r="75" spans="2:2">
      <c r="B75" s="17"/>
    </row>
    <row r="76" spans="2:2">
      <c r="B76" s="17"/>
    </row>
    <row r="77" spans="2:2">
      <c r="B77" s="17"/>
    </row>
    <row r="78" spans="2:2">
      <c r="B78" s="17"/>
    </row>
    <row r="79" spans="2:2">
      <c r="B79" s="17"/>
    </row>
    <row r="80" spans="2:2">
      <c r="B80" s="17"/>
    </row>
    <row r="81" spans="2:2">
      <c r="B81" s="17"/>
    </row>
    <row r="82" spans="2:2">
      <c r="B82" s="17"/>
    </row>
    <row r="83" spans="2:2">
      <c r="B83" s="17"/>
    </row>
    <row r="84" spans="2:2">
      <c r="B84" s="17"/>
    </row>
    <row r="85" spans="2:2">
      <c r="B85" s="17"/>
    </row>
    <row r="86" spans="2:2">
      <c r="B86" s="17"/>
    </row>
    <row r="87" spans="2:2">
      <c r="B87" s="17"/>
    </row>
    <row r="88" spans="2:2">
      <c r="B88" s="17"/>
    </row>
    <row r="89" spans="2:2">
      <c r="B89" s="17"/>
    </row>
    <row r="90" spans="2:2">
      <c r="B90" s="17"/>
    </row>
    <row r="91" spans="2:2">
      <c r="B91" s="17"/>
    </row>
    <row r="92" spans="2:2">
      <c r="B92" s="17"/>
    </row>
    <row r="93" spans="2:2">
      <c r="B93" s="17"/>
    </row>
    <row r="94" spans="2:2">
      <c r="B94" s="17"/>
    </row>
    <row r="95" spans="2:2">
      <c r="B95" s="17"/>
    </row>
    <row r="96" spans="2:2">
      <c r="B96" s="17"/>
    </row>
    <row r="97" spans="2:2">
      <c r="B97" s="17"/>
    </row>
    <row r="98" spans="2:2">
      <c r="B98" s="17"/>
    </row>
    <row r="99" spans="2:2">
      <c r="B99" s="17"/>
    </row>
    <row r="100" spans="2:2">
      <c r="B100" s="17"/>
    </row>
    <row r="101" spans="2:2">
      <c r="B101" s="17"/>
    </row>
    <row r="102" spans="2:2">
      <c r="B102" s="17"/>
    </row>
    <row r="103" spans="2:2">
      <c r="B103" s="17"/>
    </row>
    <row r="104" spans="2:2">
      <c r="B104" s="17"/>
    </row>
    <row r="105" spans="2:2">
      <c r="B105" s="17"/>
    </row>
    <row r="106" spans="2:2">
      <c r="B106" s="17"/>
    </row>
    <row r="107" spans="2:2">
      <c r="B107" s="17"/>
    </row>
    <row r="108" spans="2:2">
      <c r="B108" s="17"/>
    </row>
    <row r="109" spans="2:2">
      <c r="B109" s="17"/>
    </row>
    <row r="110" spans="2:2">
      <c r="B110" s="17"/>
    </row>
    <row r="111" spans="2:2">
      <c r="B111" s="17"/>
    </row>
    <row r="112" spans="2:2">
      <c r="B112" s="17"/>
    </row>
    <row r="113" spans="2:2">
      <c r="B113" s="17"/>
    </row>
    <row r="114" spans="2:2">
      <c r="B114" s="17"/>
    </row>
    <row r="115" spans="2:2">
      <c r="B115" s="17"/>
    </row>
    <row r="116" spans="2:2">
      <c r="B116" s="17"/>
    </row>
    <row r="117" spans="2:2">
      <c r="B117" s="17"/>
    </row>
    <row r="118" spans="2:2">
      <c r="B118" s="17"/>
    </row>
    <row r="119" spans="2:2">
      <c r="B119" s="17"/>
    </row>
    <row r="120" spans="2:2">
      <c r="B120" s="17"/>
    </row>
    <row r="121" spans="2:2">
      <c r="B121" s="17"/>
    </row>
    <row r="122" spans="2:2">
      <c r="B122" s="17"/>
    </row>
    <row r="123" spans="2:2">
      <c r="B123" s="17"/>
    </row>
    <row r="124" spans="2:2">
      <c r="B124" s="17"/>
    </row>
    <row r="125" spans="2:2">
      <c r="B125" s="17"/>
    </row>
    <row r="126" spans="2:2">
      <c r="B126" s="17"/>
    </row>
    <row r="127" spans="2:2">
      <c r="B127" s="17"/>
    </row>
    <row r="128" spans="2:2">
      <c r="B128" s="17"/>
    </row>
    <row r="129" spans="2:2">
      <c r="B129" s="17"/>
    </row>
    <row r="130" spans="2:2">
      <c r="B130" s="17"/>
    </row>
    <row r="131" spans="2:2">
      <c r="B131" s="17"/>
    </row>
  </sheetData>
  <autoFilter ref="A1:E1" xr:uid="{D2D9CA73-D581-41BD-8FC4-2CA85D26DBC4}">
    <sortState xmlns:xlrd2="http://schemas.microsoft.com/office/spreadsheetml/2017/richdata2" ref="A2:E57">
      <sortCondition ref="D1"/>
    </sortState>
  </autoFilter>
  <conditionalFormatting sqref="B2:B131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79D77A-C9D0-4D4F-AE62-4CEB33157C6F}">
  <dimension ref="A1:G43"/>
  <sheetViews>
    <sheetView workbookViewId="0">
      <selection activeCell="G7" sqref="G7"/>
    </sheetView>
  </sheetViews>
  <sheetFormatPr defaultRowHeight="15"/>
  <cols>
    <col min="1" max="1" width="27" bestFit="1" customWidth="1"/>
    <col min="2" max="2" width="15.28515625" bestFit="1" customWidth="1"/>
    <col min="3" max="3" width="10.7109375" bestFit="1" customWidth="1"/>
    <col min="5" max="5" width="24" bestFit="1" customWidth="1"/>
    <col min="6" max="6" width="15.28515625" bestFit="1" customWidth="1"/>
    <col min="7" max="7" width="10.7109375" bestFit="1" customWidth="1"/>
  </cols>
  <sheetData>
    <row r="1" spans="1:7" ht="15.75">
      <c r="A1" s="15" t="s">
        <v>204</v>
      </c>
      <c r="B1" s="15" t="s">
        <v>206</v>
      </c>
      <c r="C1" s="15" t="s">
        <v>207</v>
      </c>
      <c r="E1" s="15" t="s">
        <v>204</v>
      </c>
      <c r="F1" s="15" t="s">
        <v>206</v>
      </c>
      <c r="G1" s="15" t="s">
        <v>207</v>
      </c>
    </row>
    <row r="2" spans="1:7">
      <c r="A2" t="s">
        <v>208</v>
      </c>
      <c r="B2" s="20">
        <v>0.2581931725748472</v>
      </c>
      <c r="C2">
        <v>0</v>
      </c>
      <c r="E2" t="s">
        <v>267</v>
      </c>
      <c r="F2" s="20">
        <v>75.206633255490544</v>
      </c>
      <c r="G2" s="20">
        <v>94.660694880432203</v>
      </c>
    </row>
    <row r="3" spans="1:7">
      <c r="A3" t="s">
        <v>209</v>
      </c>
      <c r="B3" s="20">
        <v>8.5014825116108222E-2</v>
      </c>
      <c r="C3">
        <v>0</v>
      </c>
      <c r="E3" t="s">
        <v>229</v>
      </c>
      <c r="F3" s="20">
        <v>14.553803363858204</v>
      </c>
      <c r="G3" s="20">
        <v>4.8448163490250584</v>
      </c>
    </row>
    <row r="4" spans="1:7">
      <c r="A4" t="s">
        <v>210</v>
      </c>
      <c r="B4" s="20">
        <v>0.15481094697069089</v>
      </c>
      <c r="C4">
        <v>0</v>
      </c>
      <c r="E4" t="s">
        <v>231</v>
      </c>
      <c r="F4" s="20">
        <v>1.6005877568156177</v>
      </c>
      <c r="G4">
        <v>0</v>
      </c>
    </row>
    <row r="5" spans="1:7">
      <c r="A5" s="16" t="s">
        <v>211</v>
      </c>
      <c r="B5" s="20">
        <v>41.925953136889618</v>
      </c>
      <c r="C5" s="20">
        <v>28.751840161899924</v>
      </c>
    </row>
    <row r="6" spans="1:7" ht="15.75">
      <c r="A6" s="16" t="s">
        <v>169</v>
      </c>
      <c r="B6" s="20">
        <v>1.9527170633150535</v>
      </c>
      <c r="C6" s="20">
        <v>5.5564410683713798E-4</v>
      </c>
      <c r="E6" s="15" t="s">
        <v>339</v>
      </c>
      <c r="F6" s="15" t="s">
        <v>206</v>
      </c>
      <c r="G6" s="15" t="s">
        <v>207</v>
      </c>
    </row>
    <row r="7" spans="1:7">
      <c r="A7" t="s">
        <v>212</v>
      </c>
      <c r="B7" s="20">
        <v>1.4100915746110048</v>
      </c>
      <c r="C7">
        <v>0</v>
      </c>
      <c r="E7" s="16" t="s">
        <v>211</v>
      </c>
      <c r="F7" s="20">
        <v>41.925953136889618</v>
      </c>
      <c r="G7" s="20">
        <v>28.751840161899924</v>
      </c>
    </row>
    <row r="8" spans="1:7">
      <c r="A8" t="s">
        <v>213</v>
      </c>
      <c r="B8" s="20">
        <v>0.66594946340951433</v>
      </c>
      <c r="C8">
        <v>0</v>
      </c>
      <c r="E8" s="16" t="s">
        <v>219</v>
      </c>
      <c r="F8" s="20">
        <v>11.718934461065432</v>
      </c>
      <c r="G8" s="20">
        <v>56.733497327423493</v>
      </c>
    </row>
    <row r="9" spans="1:7">
      <c r="A9" t="s">
        <v>214</v>
      </c>
      <c r="B9" s="20">
        <v>0.11965049460785601</v>
      </c>
      <c r="C9">
        <v>0</v>
      </c>
      <c r="E9" s="16" t="s">
        <v>221</v>
      </c>
      <c r="F9" s="20">
        <v>0.33265298626888223</v>
      </c>
      <c r="G9" s="20">
        <v>1.5094485706400229</v>
      </c>
    </row>
    <row r="10" spans="1:7">
      <c r="A10" t="s">
        <v>215</v>
      </c>
      <c r="B10" s="20">
        <v>2.518957781218021E-2</v>
      </c>
      <c r="C10">
        <v>0</v>
      </c>
      <c r="E10" s="16" t="s">
        <v>337</v>
      </c>
      <c r="F10" s="20">
        <v>0.15006112629795004</v>
      </c>
      <c r="G10">
        <v>0</v>
      </c>
    </row>
    <row r="11" spans="1:7">
      <c r="A11" t="s">
        <v>216</v>
      </c>
      <c r="B11" s="20">
        <v>0.13959224370916534</v>
      </c>
      <c r="C11">
        <v>0</v>
      </c>
      <c r="E11" s="16" t="s">
        <v>230</v>
      </c>
      <c r="F11" s="20">
        <v>6.4237705219084003</v>
      </c>
      <c r="G11" s="20">
        <v>4.2783465815755948</v>
      </c>
    </row>
    <row r="12" spans="1:7">
      <c r="A12" s="16" t="s">
        <v>217</v>
      </c>
      <c r="B12" s="20">
        <v>0</v>
      </c>
      <c r="C12" s="20">
        <v>3.01903446408287E-2</v>
      </c>
      <c r="E12" s="16" t="s">
        <v>232</v>
      </c>
      <c r="F12" s="20">
        <v>14.306701855825885</v>
      </c>
      <c r="G12" s="20">
        <v>3.3875622388931057</v>
      </c>
    </row>
    <row r="13" spans="1:7">
      <c r="A13" t="s">
        <v>218</v>
      </c>
      <c r="B13" s="20">
        <v>0.47177980110729184</v>
      </c>
      <c r="C13">
        <v>0</v>
      </c>
    </row>
    <row r="14" spans="1:7">
      <c r="A14" s="16" t="s">
        <v>219</v>
      </c>
      <c r="B14" s="20">
        <v>11.718934461065432</v>
      </c>
      <c r="C14" s="20">
        <v>56.733497327423493</v>
      </c>
    </row>
    <row r="15" spans="1:7">
      <c r="A15" t="s">
        <v>220</v>
      </c>
      <c r="B15" s="20">
        <v>3.7784366718270318E-2</v>
      </c>
      <c r="C15">
        <v>0</v>
      </c>
    </row>
    <row r="16" spans="1:7">
      <c r="A16" s="16" t="s">
        <v>221</v>
      </c>
      <c r="B16" s="20">
        <v>0.33265298626888223</v>
      </c>
      <c r="C16" s="20">
        <v>1.5094485706400229</v>
      </c>
    </row>
    <row r="17" spans="1:3">
      <c r="A17" t="s">
        <v>222</v>
      </c>
      <c r="B17" s="20">
        <v>1.2967384744561938</v>
      </c>
      <c r="C17">
        <v>0</v>
      </c>
    </row>
    <row r="18" spans="1:3">
      <c r="A18" t="s">
        <v>223</v>
      </c>
      <c r="B18" s="20">
        <v>0.17842617616960982</v>
      </c>
      <c r="C18">
        <v>0</v>
      </c>
    </row>
    <row r="19" spans="1:3">
      <c r="A19" s="16" t="s">
        <v>337</v>
      </c>
      <c r="B19" s="20">
        <v>0.15006112629795004</v>
      </c>
      <c r="C19">
        <v>0</v>
      </c>
    </row>
    <row r="20" spans="1:3">
      <c r="A20" s="16" t="s">
        <v>224</v>
      </c>
      <c r="B20" s="20">
        <v>0.35107974075726173</v>
      </c>
      <c r="C20" s="20">
        <v>0.104020021889972</v>
      </c>
    </row>
    <row r="21" spans="1:3">
      <c r="A21" t="s">
        <v>225</v>
      </c>
      <c r="B21" s="20">
        <v>0.59825247303927997</v>
      </c>
      <c r="C21">
        <v>0</v>
      </c>
    </row>
    <row r="22" spans="1:3">
      <c r="A22" t="s">
        <v>226</v>
      </c>
      <c r="B22" s="20">
        <v>7.0845687596756843E-2</v>
      </c>
      <c r="C22">
        <v>0</v>
      </c>
    </row>
    <row r="23" spans="1:3">
      <c r="A23" t="s">
        <v>227</v>
      </c>
      <c r="B23" s="20">
        <v>4.8280024140012076E-2</v>
      </c>
      <c r="C23">
        <v>0</v>
      </c>
    </row>
    <row r="24" spans="1:3">
      <c r="A24" t="s">
        <v>228</v>
      </c>
      <c r="B24" s="20">
        <v>2.9387840780876914E-2</v>
      </c>
      <c r="C24">
        <v>0</v>
      </c>
    </row>
    <row r="25" spans="1:3">
      <c r="A25" s="16" t="s">
        <v>229</v>
      </c>
      <c r="B25" s="20">
        <v>14.553803363858204</v>
      </c>
      <c r="C25" s="20">
        <v>4.8448163490250584</v>
      </c>
    </row>
    <row r="26" spans="1:3">
      <c r="A26" s="16" t="s">
        <v>230</v>
      </c>
      <c r="B26" s="20">
        <v>6.4237705219084003</v>
      </c>
      <c r="C26" s="20">
        <v>4.2783465815755948</v>
      </c>
    </row>
    <row r="27" spans="1:3">
      <c r="A27" t="s">
        <v>231</v>
      </c>
      <c r="B27" s="20">
        <v>1.6005877568156177</v>
      </c>
      <c r="C27" s="20">
        <v>0</v>
      </c>
    </row>
    <row r="28" spans="1:3">
      <c r="A28" s="16" t="s">
        <v>232</v>
      </c>
      <c r="B28" s="20">
        <v>14.306701855825885</v>
      </c>
      <c r="C28" s="20">
        <v>3.3875622388931057</v>
      </c>
    </row>
    <row r="29" spans="1:3">
      <c r="A29" t="s">
        <v>338</v>
      </c>
      <c r="B29" s="20">
        <v>0.11282831728372386</v>
      </c>
      <c r="C29">
        <v>0</v>
      </c>
    </row>
    <row r="33" spans="1:3" ht="15.75">
      <c r="A33" s="15" t="s">
        <v>204</v>
      </c>
      <c r="B33" s="15" t="s">
        <v>206</v>
      </c>
      <c r="C33" s="15" t="s">
        <v>207</v>
      </c>
    </row>
    <row r="34" spans="1:3">
      <c r="A34" s="16" t="s">
        <v>211</v>
      </c>
      <c r="B34" s="20">
        <v>41.925953136889618</v>
      </c>
      <c r="C34" s="20">
        <v>28.751840161899924</v>
      </c>
    </row>
    <row r="35" spans="1:3">
      <c r="A35" s="16" t="s">
        <v>169</v>
      </c>
      <c r="B35" s="20">
        <v>1.9527170633150535</v>
      </c>
      <c r="C35" s="20">
        <v>5.5564410683713798E-4</v>
      </c>
    </row>
    <row r="36" spans="1:3">
      <c r="A36" t="s">
        <v>212</v>
      </c>
      <c r="B36" s="20">
        <v>1.4100915746110048</v>
      </c>
      <c r="C36">
        <v>0</v>
      </c>
    </row>
    <row r="37" spans="1:3">
      <c r="A37" s="16" t="s">
        <v>219</v>
      </c>
      <c r="B37" s="20">
        <v>11.718934461065432</v>
      </c>
      <c r="C37" s="20">
        <v>56.733497327423493</v>
      </c>
    </row>
    <row r="38" spans="1:3">
      <c r="A38" s="16" t="s">
        <v>221</v>
      </c>
      <c r="B38" s="20">
        <v>0.33265298626888223</v>
      </c>
      <c r="C38" s="20">
        <v>1.5094485706400229</v>
      </c>
    </row>
    <row r="39" spans="1:3">
      <c r="A39" t="s">
        <v>222</v>
      </c>
      <c r="B39" s="20">
        <v>1.2967384744561938</v>
      </c>
      <c r="C39">
        <v>0</v>
      </c>
    </row>
    <row r="40" spans="1:3">
      <c r="A40" s="16" t="s">
        <v>229</v>
      </c>
      <c r="B40" s="20">
        <v>14.553803363858204</v>
      </c>
      <c r="C40" s="20">
        <v>4.8448163490250584</v>
      </c>
    </row>
    <row r="41" spans="1:3">
      <c r="A41" s="16" t="s">
        <v>230</v>
      </c>
      <c r="B41" s="20">
        <v>6.4237705219084003</v>
      </c>
      <c r="C41" s="20">
        <v>4.2783465815755948</v>
      </c>
    </row>
    <row r="42" spans="1:3">
      <c r="A42" t="s">
        <v>231</v>
      </c>
      <c r="B42" s="20">
        <v>1.6005877568156177</v>
      </c>
      <c r="C42" s="20">
        <v>0</v>
      </c>
    </row>
    <row r="43" spans="1:3">
      <c r="A43" s="16" t="s">
        <v>232</v>
      </c>
      <c r="B43" s="20">
        <v>14.306701855825885</v>
      </c>
      <c r="C43" s="20">
        <v>3.3875622388931057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57BCDB-6270-475F-BBD5-6BF99B8AF407}">
  <dimension ref="A1:K57"/>
  <sheetViews>
    <sheetView tabSelected="1" workbookViewId="0">
      <selection activeCell="K2" activeCellId="1" sqref="G2:G11 K2:K11"/>
    </sheetView>
  </sheetViews>
  <sheetFormatPr defaultRowHeight="15"/>
  <cols>
    <col min="1" max="1" width="14.28515625" bestFit="1" customWidth="1"/>
    <col min="2" max="2" width="76.42578125" customWidth="1"/>
    <col min="3" max="3" width="11.28515625" bestFit="1" customWidth="1"/>
    <col min="4" max="4" width="5" style="1" bestFit="1" customWidth="1"/>
    <col min="5" max="5" width="19.5703125" bestFit="1" customWidth="1"/>
    <col min="6" max="6" width="11.28515625" bestFit="1" customWidth="1"/>
    <col min="7" max="7" width="15.28515625" bestFit="1" customWidth="1"/>
    <col min="8" max="8" width="25.28515625" bestFit="1" customWidth="1"/>
    <col min="9" max="9" width="31.7109375" bestFit="1" customWidth="1"/>
    <col min="10" max="10" width="14.28515625" bestFit="1" customWidth="1"/>
  </cols>
  <sheetData>
    <row r="1" spans="1:11" ht="15.75">
      <c r="A1" s="7" t="s">
        <v>233</v>
      </c>
      <c r="B1" s="7" t="s">
        <v>205</v>
      </c>
      <c r="C1" s="7" t="s">
        <v>204</v>
      </c>
      <c r="D1" s="7"/>
      <c r="E1" s="7" t="s">
        <v>234</v>
      </c>
      <c r="G1" s="7" t="s">
        <v>204</v>
      </c>
      <c r="H1" s="7" t="s">
        <v>269</v>
      </c>
      <c r="I1" s="7" t="s">
        <v>270</v>
      </c>
      <c r="J1" s="7" t="s">
        <v>271</v>
      </c>
      <c r="K1" s="7" t="s">
        <v>233</v>
      </c>
    </row>
    <row r="2" spans="1:11">
      <c r="A2" s="19">
        <v>2.6469999999999998</v>
      </c>
      <c r="B2" t="s">
        <v>276</v>
      </c>
      <c r="C2" s="1" t="s">
        <v>267</v>
      </c>
      <c r="D2" s="1" t="s">
        <v>333</v>
      </c>
      <c r="E2" s="1">
        <v>10</v>
      </c>
      <c r="G2" s="21" t="s">
        <v>267</v>
      </c>
      <c r="H2" s="1">
        <v>47</v>
      </c>
      <c r="I2" s="1">
        <f>SUM(E2:E48)</f>
        <v>115</v>
      </c>
      <c r="J2" s="22">
        <f>I2/H2</f>
        <v>2.4468085106382977</v>
      </c>
      <c r="K2" s="20">
        <f>SUM(A2:A48)</f>
        <v>94.660694880432203</v>
      </c>
    </row>
    <row r="3" spans="1:11">
      <c r="A3" s="19">
        <v>0.50429999999999997</v>
      </c>
      <c r="B3" t="s">
        <v>278</v>
      </c>
      <c r="C3" s="1" t="s">
        <v>267</v>
      </c>
      <c r="D3" s="1" t="s">
        <v>333</v>
      </c>
      <c r="E3" s="1">
        <v>7</v>
      </c>
      <c r="G3" s="21" t="s">
        <v>169</v>
      </c>
      <c r="H3" s="1">
        <v>1</v>
      </c>
      <c r="I3" s="1">
        <v>1</v>
      </c>
      <c r="J3">
        <f t="shared" ref="J3:J6" si="0">I3/H3</f>
        <v>1</v>
      </c>
      <c r="K3" s="20">
        <v>5.5564410683713798E-4</v>
      </c>
    </row>
    <row r="4" spans="1:11">
      <c r="A4" s="19">
        <v>8.8839000000000006</v>
      </c>
      <c r="B4" t="s">
        <v>279</v>
      </c>
      <c r="C4" s="1" t="s">
        <v>267</v>
      </c>
      <c r="D4" s="1" t="s">
        <v>333</v>
      </c>
      <c r="E4" s="1">
        <v>6</v>
      </c>
      <c r="G4" s="21" t="s">
        <v>268</v>
      </c>
      <c r="H4" s="1">
        <v>1</v>
      </c>
      <c r="I4" s="1">
        <v>1</v>
      </c>
      <c r="J4">
        <f t="shared" si="0"/>
        <v>1</v>
      </c>
      <c r="K4" s="20">
        <v>3.01903446408287E-2</v>
      </c>
    </row>
    <row r="5" spans="1:11">
      <c r="A5" s="19">
        <v>0.26619999999999999</v>
      </c>
      <c r="B5" t="s">
        <v>282</v>
      </c>
      <c r="C5" s="1" t="s">
        <v>267</v>
      </c>
      <c r="D5" s="1" t="s">
        <v>333</v>
      </c>
      <c r="E5" s="1">
        <v>4</v>
      </c>
      <c r="G5" s="21" t="s">
        <v>224</v>
      </c>
      <c r="H5" s="1">
        <v>2</v>
      </c>
      <c r="I5" s="1">
        <v>3</v>
      </c>
      <c r="J5">
        <f t="shared" si="0"/>
        <v>1.5</v>
      </c>
      <c r="K5" s="20">
        <v>0.104020021889972</v>
      </c>
    </row>
    <row r="6" spans="1:11">
      <c r="A6" s="19">
        <v>1.6999999999999999E-3</v>
      </c>
      <c r="B6" t="s">
        <v>286</v>
      </c>
      <c r="C6" s="1" t="s">
        <v>267</v>
      </c>
      <c r="D6" s="1" t="s">
        <v>333</v>
      </c>
      <c r="E6" s="1">
        <v>2</v>
      </c>
      <c r="G6" s="21" t="s">
        <v>229</v>
      </c>
      <c r="H6" s="1">
        <v>5</v>
      </c>
      <c r="I6" s="1">
        <f>SUM(E53:E57)</f>
        <v>10</v>
      </c>
      <c r="J6">
        <f t="shared" si="0"/>
        <v>2</v>
      </c>
      <c r="K6" s="20">
        <v>4.8448163490250584</v>
      </c>
    </row>
    <row r="7" spans="1:11">
      <c r="A7" s="19">
        <v>0.1221</v>
      </c>
      <c r="B7" t="s">
        <v>288</v>
      </c>
      <c r="C7" s="1" t="s">
        <v>267</v>
      </c>
      <c r="D7" s="1" t="s">
        <v>333</v>
      </c>
      <c r="E7" s="1">
        <v>2</v>
      </c>
      <c r="G7" s="21" t="s">
        <v>333</v>
      </c>
      <c r="I7">
        <v>52</v>
      </c>
      <c r="K7" s="23">
        <f>SUM(A2:A24)</f>
        <v>28.751840161899924</v>
      </c>
    </row>
    <row r="8" spans="1:11">
      <c r="A8" s="19">
        <v>0.33629999999999999</v>
      </c>
      <c r="B8" t="s">
        <v>289</v>
      </c>
      <c r="C8" s="1" t="s">
        <v>267</v>
      </c>
      <c r="D8" s="1" t="s">
        <v>333</v>
      </c>
      <c r="E8" s="1">
        <v>2</v>
      </c>
      <c r="G8" s="21" t="s">
        <v>332</v>
      </c>
      <c r="I8">
        <v>63</v>
      </c>
      <c r="K8" s="23">
        <f>SUM(A25:A30)</f>
        <v>56.733497327423493</v>
      </c>
    </row>
    <row r="9" spans="1:11">
      <c r="A9" s="19">
        <v>0.66149999999999998</v>
      </c>
      <c r="B9" t="s">
        <v>290</v>
      </c>
      <c r="C9" s="1" t="s">
        <v>267</v>
      </c>
      <c r="D9" s="1" t="s">
        <v>333</v>
      </c>
      <c r="E9" s="1">
        <v>2</v>
      </c>
      <c r="G9" s="21" t="s">
        <v>336</v>
      </c>
      <c r="K9" s="23">
        <f>SUM(A31:A33)</f>
        <v>1.5094485706400229</v>
      </c>
    </row>
    <row r="10" spans="1:11">
      <c r="A10" s="19">
        <v>0.1202</v>
      </c>
      <c r="B10" t="s">
        <v>291</v>
      </c>
      <c r="C10" s="1" t="s">
        <v>267</v>
      </c>
      <c r="D10" s="1" t="s">
        <v>333</v>
      </c>
      <c r="E10" s="1">
        <v>2</v>
      </c>
      <c r="G10" s="21" t="s">
        <v>334</v>
      </c>
      <c r="K10" s="23">
        <f>SUM(A34:A43)</f>
        <v>4.2783465815755948</v>
      </c>
    </row>
    <row r="11" spans="1:11">
      <c r="A11" s="19">
        <v>0.20960000000000001</v>
      </c>
      <c r="B11" t="s">
        <v>294</v>
      </c>
      <c r="C11" s="1" t="s">
        <v>267</v>
      </c>
      <c r="D11" s="1" t="s">
        <v>333</v>
      </c>
      <c r="E11" s="1">
        <v>2</v>
      </c>
      <c r="G11" s="21" t="s">
        <v>335</v>
      </c>
      <c r="K11" s="23">
        <f>SUM(A44:A48)</f>
        <v>3.3875622388931057</v>
      </c>
    </row>
    <row r="12" spans="1:11">
      <c r="A12" s="19">
        <v>8.8151456447530096E-3</v>
      </c>
      <c r="B12" t="s">
        <v>295</v>
      </c>
      <c r="C12" s="1" t="s">
        <v>267</v>
      </c>
      <c r="D12" s="1" t="s">
        <v>333</v>
      </c>
      <c r="E12" s="1">
        <v>1</v>
      </c>
    </row>
    <row r="13" spans="1:11">
      <c r="A13" s="19">
        <v>1.6972706275447301E-2</v>
      </c>
      <c r="B13" t="s">
        <v>296</v>
      </c>
      <c r="C13" s="1" t="s">
        <v>267</v>
      </c>
      <c r="D13" s="1" t="s">
        <v>333</v>
      </c>
      <c r="E13" s="1">
        <v>1</v>
      </c>
    </row>
    <row r="14" spans="1:11">
      <c r="A14" s="19">
        <v>0.34345944928342298</v>
      </c>
      <c r="B14" t="s">
        <v>297</v>
      </c>
      <c r="C14" s="1" t="s">
        <v>267</v>
      </c>
      <c r="D14" s="1" t="s">
        <v>333</v>
      </c>
      <c r="E14" s="1">
        <v>1</v>
      </c>
    </row>
    <row r="15" spans="1:11">
      <c r="A15" s="19">
        <v>2.1853468218544299</v>
      </c>
      <c r="B15" t="s">
        <v>298</v>
      </c>
      <c r="C15" s="1" t="s">
        <v>267</v>
      </c>
      <c r="D15" s="1" t="s">
        <v>333</v>
      </c>
      <c r="E15" s="1">
        <v>1</v>
      </c>
    </row>
    <row r="16" spans="1:11">
      <c r="A16" s="19">
        <v>10.044556506477999</v>
      </c>
      <c r="B16" t="s">
        <v>301</v>
      </c>
      <c r="C16" s="1" t="s">
        <v>267</v>
      </c>
      <c r="D16" s="1" t="s">
        <v>333</v>
      </c>
      <c r="E16" s="1">
        <v>1</v>
      </c>
    </row>
    <row r="17" spans="1:5">
      <c r="A17" s="19">
        <v>2.9969902127196E-2</v>
      </c>
      <c r="B17" t="s">
        <v>305</v>
      </c>
      <c r="C17" s="1" t="s">
        <v>267</v>
      </c>
      <c r="D17" s="1" t="s">
        <v>333</v>
      </c>
      <c r="E17" s="1">
        <v>1</v>
      </c>
    </row>
    <row r="18" spans="1:5">
      <c r="A18" s="19">
        <v>6.1891435084657897E-3</v>
      </c>
      <c r="B18" t="s">
        <v>306</v>
      </c>
      <c r="C18" s="1" t="s">
        <v>267</v>
      </c>
      <c r="D18" s="1" t="s">
        <v>333</v>
      </c>
      <c r="E18" s="1">
        <v>1</v>
      </c>
    </row>
    <row r="19" spans="1:5">
      <c r="A19" s="19">
        <v>3.82554202551079E-3</v>
      </c>
      <c r="B19" t="s">
        <v>309</v>
      </c>
      <c r="C19" s="1" t="s">
        <v>267</v>
      </c>
      <c r="D19" s="1" t="s">
        <v>333</v>
      </c>
      <c r="E19" s="1">
        <v>1</v>
      </c>
    </row>
    <row r="20" spans="1:5">
      <c r="A20" s="19">
        <v>0.51118432417748905</v>
      </c>
      <c r="B20" t="s">
        <v>312</v>
      </c>
      <c r="C20" s="1" t="s">
        <v>267</v>
      </c>
      <c r="D20" s="1" t="s">
        <v>333</v>
      </c>
      <c r="E20" s="1">
        <v>1</v>
      </c>
    </row>
    <row r="21" spans="1:5">
      <c r="A21" s="19">
        <v>1.87358614668692E-3</v>
      </c>
      <c r="B21" t="s">
        <v>317</v>
      </c>
      <c r="C21" s="1" t="s">
        <v>267</v>
      </c>
      <c r="D21" s="1" t="s">
        <v>333</v>
      </c>
      <c r="E21" s="1">
        <v>1</v>
      </c>
    </row>
    <row r="22" spans="1:5">
      <c r="A22" s="19">
        <v>1.64908704556854E-2</v>
      </c>
      <c r="B22" t="s">
        <v>319</v>
      </c>
      <c r="C22" s="1" t="s">
        <v>267</v>
      </c>
      <c r="D22" s="1" t="s">
        <v>333</v>
      </c>
      <c r="E22" s="1">
        <v>1</v>
      </c>
    </row>
    <row r="23" spans="1:5">
      <c r="A23" s="19">
        <v>0.113061207456433</v>
      </c>
      <c r="B23" t="s">
        <v>320</v>
      </c>
      <c r="C23" s="1" t="s">
        <v>267</v>
      </c>
      <c r="D23" s="1" t="s">
        <v>333</v>
      </c>
      <c r="E23" s="1">
        <v>1</v>
      </c>
    </row>
    <row r="24" spans="1:5">
      <c r="A24" s="19">
        <v>1.7172949564664099</v>
      </c>
      <c r="B24" t="s">
        <v>321</v>
      </c>
      <c r="C24" s="1" t="s">
        <v>267</v>
      </c>
      <c r="D24" s="1" t="s">
        <v>333</v>
      </c>
      <c r="E24" s="1">
        <v>1</v>
      </c>
    </row>
    <row r="25" spans="1:5">
      <c r="A25" s="19">
        <v>32.452500000000001</v>
      </c>
      <c r="B25" t="s">
        <v>275</v>
      </c>
      <c r="C25" s="1" t="s">
        <v>267</v>
      </c>
      <c r="D25" s="1" t="s">
        <v>332</v>
      </c>
      <c r="E25" s="1">
        <v>12</v>
      </c>
    </row>
    <row r="26" spans="1:5">
      <c r="A26" s="19">
        <v>8.0379373614670708</v>
      </c>
      <c r="B26" t="s">
        <v>302</v>
      </c>
      <c r="C26" s="1" t="s">
        <v>267</v>
      </c>
      <c r="D26" s="1" t="s">
        <v>332</v>
      </c>
      <c r="E26" s="1">
        <v>1</v>
      </c>
    </row>
    <row r="27" spans="1:5">
      <c r="A27" s="19">
        <v>4.8968321193648398E-2</v>
      </c>
      <c r="B27" t="s">
        <v>303</v>
      </c>
      <c r="C27" s="1" t="s">
        <v>267</v>
      </c>
      <c r="D27" s="1" t="s">
        <v>332</v>
      </c>
      <c r="E27" s="1">
        <v>1</v>
      </c>
    </row>
    <row r="28" spans="1:5">
      <c r="A28" s="19">
        <v>16.074801383077801</v>
      </c>
      <c r="B28" t="s">
        <v>308</v>
      </c>
      <c r="C28" s="1" t="s">
        <v>267</v>
      </c>
      <c r="D28" s="1" t="s">
        <v>332</v>
      </c>
      <c r="E28" s="1">
        <v>1</v>
      </c>
    </row>
    <row r="29" spans="1:5">
      <c r="A29" s="19">
        <v>1.0358114672579201E-2</v>
      </c>
      <c r="B29" t="s">
        <v>311</v>
      </c>
      <c r="C29" s="1" t="s">
        <v>267</v>
      </c>
      <c r="D29" s="1" t="s">
        <v>332</v>
      </c>
      <c r="E29" s="1">
        <v>1</v>
      </c>
    </row>
    <row r="30" spans="1:5">
      <c r="A30" s="19">
        <v>0.108932147012392</v>
      </c>
      <c r="B30" t="s">
        <v>315</v>
      </c>
      <c r="C30" s="1" t="s">
        <v>267</v>
      </c>
      <c r="D30" s="1" t="s">
        <v>332</v>
      </c>
      <c r="E30" s="1">
        <v>1</v>
      </c>
    </row>
    <row r="31" spans="1:5">
      <c r="A31" s="19">
        <v>5.45E-2</v>
      </c>
      <c r="B31" t="s">
        <v>287</v>
      </c>
      <c r="C31" s="1" t="s">
        <v>267</v>
      </c>
      <c r="D31" s="1" t="s">
        <v>336</v>
      </c>
      <c r="E31" s="1">
        <v>2</v>
      </c>
    </row>
    <row r="32" spans="1:5">
      <c r="A32" s="19">
        <v>1.4456723142552701</v>
      </c>
      <c r="B32" t="s">
        <v>299</v>
      </c>
      <c r="C32" s="1" t="s">
        <v>267</v>
      </c>
      <c r="D32" s="1" t="s">
        <v>336</v>
      </c>
      <c r="E32" s="1">
        <v>1</v>
      </c>
    </row>
    <row r="33" spans="1:5">
      <c r="A33" s="19">
        <v>9.2762563847528703E-3</v>
      </c>
      <c r="B33" t="s">
        <v>318</v>
      </c>
      <c r="C33" s="1" t="s">
        <v>267</v>
      </c>
      <c r="D33" s="1" t="s">
        <v>336</v>
      </c>
      <c r="E33" s="1">
        <v>1</v>
      </c>
    </row>
    <row r="34" spans="1:5">
      <c r="A34" s="19">
        <v>0.87119999999999997</v>
      </c>
      <c r="B34" t="s">
        <v>277</v>
      </c>
      <c r="C34" s="1" t="s">
        <v>267</v>
      </c>
      <c r="D34" s="1" t="s">
        <v>334</v>
      </c>
      <c r="E34" s="1">
        <v>9</v>
      </c>
    </row>
    <row r="35" spans="1:5">
      <c r="A35" s="19">
        <v>0.94820000000000004</v>
      </c>
      <c r="B35" t="s">
        <v>280</v>
      </c>
      <c r="C35" s="1" t="s">
        <v>267</v>
      </c>
      <c r="D35" s="1" t="s">
        <v>334</v>
      </c>
      <c r="E35" s="1">
        <v>7</v>
      </c>
    </row>
    <row r="36" spans="1:5">
      <c r="A36" s="19">
        <v>0.91649999999999998</v>
      </c>
      <c r="B36" t="s">
        <v>281</v>
      </c>
      <c r="C36" s="1" t="s">
        <v>267</v>
      </c>
      <c r="D36" s="1" t="s">
        <v>334</v>
      </c>
      <c r="E36" s="1">
        <v>6</v>
      </c>
    </row>
    <row r="37" spans="1:5">
      <c r="A37" s="19">
        <v>0.54020000000000001</v>
      </c>
      <c r="B37" t="s">
        <v>284</v>
      </c>
      <c r="C37" s="1" t="s">
        <v>267</v>
      </c>
      <c r="D37" s="1" t="s">
        <v>334</v>
      </c>
      <c r="E37" s="1">
        <v>3</v>
      </c>
    </row>
    <row r="38" spans="1:5">
      <c r="A38" s="19">
        <v>0.2455</v>
      </c>
      <c r="B38" t="s">
        <v>285</v>
      </c>
      <c r="C38" s="1" t="s">
        <v>267</v>
      </c>
      <c r="D38" s="1" t="s">
        <v>334</v>
      </c>
      <c r="E38" s="1">
        <v>3</v>
      </c>
    </row>
    <row r="39" spans="1:5">
      <c r="A39" s="19">
        <v>7.2499999999999995E-2</v>
      </c>
      <c r="B39" t="s">
        <v>292</v>
      </c>
      <c r="C39" s="1" t="s">
        <v>267</v>
      </c>
      <c r="D39" s="1" t="s">
        <v>334</v>
      </c>
      <c r="E39" s="1">
        <v>2</v>
      </c>
    </row>
    <row r="40" spans="1:5">
      <c r="A40" s="19">
        <v>0.2399</v>
      </c>
      <c r="B40" t="s">
        <v>293</v>
      </c>
      <c r="C40" s="1" t="s">
        <v>267</v>
      </c>
      <c r="D40" s="1" t="s">
        <v>334</v>
      </c>
      <c r="E40" s="1">
        <v>2</v>
      </c>
    </row>
    <row r="41" spans="1:5">
      <c r="A41" s="19">
        <v>1.4482162468975801E-2</v>
      </c>
      <c r="B41" t="s">
        <v>310</v>
      </c>
      <c r="C41" s="1" t="s">
        <v>267</v>
      </c>
      <c r="D41" s="1" t="s">
        <v>334</v>
      </c>
      <c r="E41" s="1">
        <v>1</v>
      </c>
    </row>
    <row r="42" spans="1:5">
      <c r="A42" s="19">
        <v>3.2810979431921898E-2</v>
      </c>
      <c r="B42" t="s">
        <v>313</v>
      </c>
      <c r="C42" s="1" t="s">
        <v>267</v>
      </c>
      <c r="D42" s="1" t="s">
        <v>334</v>
      </c>
      <c r="E42" s="1">
        <v>1</v>
      </c>
    </row>
    <row r="43" spans="1:5">
      <c r="A43" s="19">
        <v>0.39705343967469803</v>
      </c>
      <c r="B43" t="s">
        <v>314</v>
      </c>
      <c r="C43" s="1" t="s">
        <v>267</v>
      </c>
      <c r="D43" s="1" t="s">
        <v>334</v>
      </c>
      <c r="E43" s="1">
        <v>1</v>
      </c>
    </row>
    <row r="44" spans="1:5">
      <c r="A44" s="19">
        <v>1.5548999999999999</v>
      </c>
      <c r="B44" t="s">
        <v>283</v>
      </c>
      <c r="C44" s="1" t="s">
        <v>267</v>
      </c>
      <c r="D44" s="1" t="s">
        <v>335</v>
      </c>
      <c r="E44" s="1">
        <v>3</v>
      </c>
    </row>
    <row r="45" spans="1:5">
      <c r="A45" s="19">
        <v>1.4456723142552701</v>
      </c>
      <c r="B45" t="s">
        <v>300</v>
      </c>
      <c r="C45" s="1" t="s">
        <v>267</v>
      </c>
      <c r="D45" s="1" t="s">
        <v>335</v>
      </c>
      <c r="E45" s="1">
        <v>1</v>
      </c>
    </row>
    <row r="46" spans="1:5">
      <c r="A46" s="19">
        <v>3.9489164947239003E-2</v>
      </c>
      <c r="B46" t="s">
        <v>304</v>
      </c>
      <c r="C46" s="1" t="s">
        <v>267</v>
      </c>
      <c r="D46" s="1" t="s">
        <v>335</v>
      </c>
      <c r="E46" s="1">
        <v>1</v>
      </c>
    </row>
    <row r="47" spans="1:5">
      <c r="A47" s="19">
        <v>0.23856861267820501</v>
      </c>
      <c r="B47" t="s">
        <v>307</v>
      </c>
      <c r="C47" s="1" t="s">
        <v>267</v>
      </c>
      <c r="D47" s="1" t="s">
        <v>335</v>
      </c>
      <c r="E47" s="1">
        <v>1</v>
      </c>
    </row>
    <row r="48" spans="1:5">
      <c r="A48" s="19">
        <v>0.108932147012392</v>
      </c>
      <c r="B48" t="s">
        <v>316</v>
      </c>
      <c r="C48" s="1" t="s">
        <v>267</v>
      </c>
      <c r="D48" s="1" t="s">
        <v>335</v>
      </c>
      <c r="E48" s="1">
        <v>1</v>
      </c>
    </row>
    <row r="49" spans="1:5">
      <c r="A49" s="18">
        <v>5.5564410683713798E-4</v>
      </c>
      <c r="B49" t="s">
        <v>323</v>
      </c>
      <c r="C49" s="1" t="s">
        <v>169</v>
      </c>
      <c r="E49" s="1">
        <v>1</v>
      </c>
    </row>
    <row r="50" spans="1:5">
      <c r="A50" s="18">
        <v>3.01903446408287E-2</v>
      </c>
      <c r="B50" t="s">
        <v>324</v>
      </c>
      <c r="C50" s="1" t="s">
        <v>268</v>
      </c>
      <c r="E50" s="1">
        <v>1</v>
      </c>
    </row>
    <row r="51" spans="1:5">
      <c r="A51" s="18">
        <v>7.2499999999999995E-2</v>
      </c>
      <c r="B51" t="s">
        <v>325</v>
      </c>
      <c r="C51" s="1" t="s">
        <v>224</v>
      </c>
      <c r="E51" s="1">
        <v>2</v>
      </c>
    </row>
    <row r="52" spans="1:5">
      <c r="A52" s="18">
        <v>3.1520021889972001E-2</v>
      </c>
      <c r="B52" t="s">
        <v>326</v>
      </c>
      <c r="C52" s="1" t="s">
        <v>224</v>
      </c>
      <c r="E52" s="1">
        <v>1</v>
      </c>
    </row>
    <row r="53" spans="1:5">
      <c r="A53" s="18">
        <v>2.3199000000000001</v>
      </c>
      <c r="B53" t="s">
        <v>327</v>
      </c>
      <c r="C53" s="1" t="s">
        <v>229</v>
      </c>
      <c r="E53" s="1">
        <v>2</v>
      </c>
    </row>
    <row r="54" spans="1:5">
      <c r="A54" s="18">
        <v>0.40500000000000003</v>
      </c>
      <c r="B54" t="s">
        <v>328</v>
      </c>
      <c r="C54" s="1" t="s">
        <v>229</v>
      </c>
      <c r="E54" s="1">
        <v>2</v>
      </c>
    </row>
    <row r="55" spans="1:5">
      <c r="A55" s="18">
        <v>1.3280000000000001</v>
      </c>
      <c r="B55" t="s">
        <v>329</v>
      </c>
      <c r="C55" s="1" t="s">
        <v>229</v>
      </c>
      <c r="E55" s="1">
        <v>4</v>
      </c>
    </row>
    <row r="56" spans="1:5">
      <c r="A56" s="18">
        <v>0.39595817451252902</v>
      </c>
      <c r="B56" t="s">
        <v>330</v>
      </c>
      <c r="C56" s="1" t="s">
        <v>229</v>
      </c>
      <c r="E56" s="1">
        <v>1</v>
      </c>
    </row>
    <row r="57" spans="1:5">
      <c r="A57" s="18">
        <v>0.39595817451252902</v>
      </c>
      <c r="B57" t="s">
        <v>331</v>
      </c>
      <c r="C57" s="1" t="s">
        <v>229</v>
      </c>
      <c r="E57" s="1">
        <v>1</v>
      </c>
    </row>
  </sheetData>
  <conditionalFormatting sqref="A2:A57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17_Naja_kaouthia_Liverpool_unko</vt:lpstr>
      <vt:lpstr>for alignment</vt:lpstr>
      <vt:lpstr>Transcriptome comparison</vt:lpstr>
      <vt:lpstr>Proteoform count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sirdaniel</dc:creator>
  <cp:lastModifiedBy>Taline Kazandjian</cp:lastModifiedBy>
  <dcterms:created xsi:type="dcterms:W3CDTF">2018-01-09T23:14:21Z</dcterms:created>
  <dcterms:modified xsi:type="dcterms:W3CDTF">2019-10-24T14:20:35Z</dcterms:modified>
</cp:coreProperties>
</file>